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RIPTA-PELLAS\Pysde_Data\1\56 ΟΡΓΑΝΙΚΑ ΚΕΝΑ 2022-23\02 ΓΕΝΙΚΗΣ\2023-06-20 ΟΡΙΣΤΙΚΕΣ ΤΟΠΟΘΕΤΗΣΕΙΣ\"/>
    </mc:Choice>
  </mc:AlternateContent>
  <xr:revisionPtr revIDLastSave="0" documentId="13_ncr:1_{62E5BAF5-83C0-4B50-8B8A-79BAD62D74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ΔΕ_ΒΕΛΤ_ΟΡ" sheetId="1" r:id="rId1"/>
  </sheets>
  <definedNames>
    <definedName name="_xlnm._FilterDatabase" localSheetId="0" hidden="1">ΔΕ_ΒΕΛΤ_ΟΡ!$A$4:$N$170</definedName>
  </definedNames>
  <calcPr calcId="191029"/>
</workbook>
</file>

<file path=xl/calcChain.xml><?xml version="1.0" encoding="utf-8"?>
<calcChain xmlns="http://schemas.openxmlformats.org/spreadsheetml/2006/main">
  <c r="I205" i="1" l="1"/>
  <c r="I191" i="1"/>
  <c r="I190" i="1"/>
  <c r="I189" i="1"/>
  <c r="I184" i="1"/>
  <c r="I180" i="1"/>
  <c r="I111" i="1"/>
  <c r="I110" i="1"/>
  <c r="I109" i="1"/>
  <c r="I170" i="1"/>
  <c r="I141" i="1"/>
  <c r="I140" i="1"/>
  <c r="I134" i="1"/>
  <c r="I123" i="1"/>
  <c r="I122" i="1"/>
  <c r="I65" i="1"/>
  <c r="I103" i="1"/>
  <c r="I102" i="1"/>
  <c r="I59" i="1"/>
  <c r="I58" i="1"/>
  <c r="I55" i="1"/>
  <c r="I38" i="1"/>
  <c r="I35" i="1"/>
  <c r="I33" i="1"/>
  <c r="I16" i="1"/>
  <c r="I5" i="1"/>
  <c r="I14" i="1"/>
  <c r="I53" i="1"/>
</calcChain>
</file>

<file path=xl/sharedStrings.xml><?xml version="1.0" encoding="utf-8"?>
<sst xmlns="http://schemas.openxmlformats.org/spreadsheetml/2006/main" count="1698" uniqueCount="459">
  <si>
    <t>ΠΕ01</t>
  </si>
  <si>
    <t>Επώνυμο</t>
  </si>
  <si>
    <t>Όνομα</t>
  </si>
  <si>
    <t>Όνομα πατρός</t>
  </si>
  <si>
    <t>Αριθμός μητρώου</t>
  </si>
  <si>
    <t>Οργανική θέση</t>
  </si>
  <si>
    <t>Σύνολο μορίων</t>
  </si>
  <si>
    <t>Δήμος ή κοινότητα εντοπιότητας</t>
  </si>
  <si>
    <t>Μόρια εντοπ.</t>
  </si>
  <si>
    <t>Δήμος ή κοινότ. εργασίας συζύγου</t>
  </si>
  <si>
    <t>Μόρια συνυπ.</t>
  </si>
  <si>
    <t>ΖΓΟΥΡΕΛΗΣ</t>
  </si>
  <si>
    <t>ΔΗΜΗΤΡΙΟΣ</t>
  </si>
  <si>
    <t>ΠΑΥΛΟΣ</t>
  </si>
  <si>
    <t>ΚΑΜΠΟΥΡΗ</t>
  </si>
  <si>
    <t>ΑΝΔΡΟΝΙΚΗ</t>
  </si>
  <si>
    <t>ΓΕΩΡΓΙΟΣ</t>
  </si>
  <si>
    <t>ΚΥΡΙΑΖΟΣ</t>
  </si>
  <si>
    <t>ΑΝΑΣΤΑΣΙΟΣ</t>
  </si>
  <si>
    <t>ΣΙΔΕΡΗΣ-ΙΣΙΔΩΡΟΣ</t>
  </si>
  <si>
    <t>ΦΩΤΕΙΝΗ</t>
  </si>
  <si>
    <t>ΤΖΑΤΖΑ</t>
  </si>
  <si>
    <t>ΜΑΡΓΑΡΙΤΑ</t>
  </si>
  <si>
    <t>ΖΗΣΗΣ</t>
  </si>
  <si>
    <t>ΤΡΑΪΑΝΟΣ</t>
  </si>
  <si>
    <t>ΙΩΑΝΝΗΣ</t>
  </si>
  <si>
    <t>ΠΕ02</t>
  </si>
  <si>
    <t>ΑΓΓΕΛΙΚΗ</t>
  </si>
  <si>
    <t>ΒΛΑΧΟΥ</t>
  </si>
  <si>
    <t>ΧΡΙΣΤΙΝΑ</t>
  </si>
  <si>
    <t>ΝΙΚΟΛΑΟΣ</t>
  </si>
  <si>
    <t>ΓΙΟΦΚΟΥ</t>
  </si>
  <si>
    <t>ΔΑΦΝΗ</t>
  </si>
  <si>
    <t>ΧΡΗΣΤΟΣ</t>
  </si>
  <si>
    <t>ΕΣΠΕΡΙΝΟ ΕΠΑΛ ΓΙΑΝΝΙΤΣΩΝ</t>
  </si>
  <si>
    <t>ΖΑΧΑΡΟΠΟΥΛΟΥ</t>
  </si>
  <si>
    <t>ΑΙΚΑΤΕΡΙΝΗ</t>
  </si>
  <si>
    <t>ΑΝΤΩΝΙΟΣ</t>
  </si>
  <si>
    <t>ΚΑΛΤΣΑΣ</t>
  </si>
  <si>
    <t>ΒΑΣΙΛΕΙΟΣ</t>
  </si>
  <si>
    <t>ΚΩΝΣΤΑΝΤΙΝΟΣ</t>
  </si>
  <si>
    <t>ΚΥΡΓΥΡΙΔΟΥ</t>
  </si>
  <si>
    <t>ΘΕΟΔΟΥΛΑ</t>
  </si>
  <si>
    <t>ΓΥΜΝΑΣΙΟ ΠΕΛΛΑΣ</t>
  </si>
  <si>
    <t>ΜΗΤΡΙΤΩΝΗ</t>
  </si>
  <si>
    <t>ΕΛΕΥΘΕΡΙΑ</t>
  </si>
  <si>
    <t>ΓΥΜΝΑΣΙΟ ΣΚΥΔΡΑΣ</t>
  </si>
  <si>
    <t>ΜΟΥΤΟΥΔΗ</t>
  </si>
  <si>
    <t>ΕΛΕΝΗ</t>
  </si>
  <si>
    <t>ΣΤΑΥΡΟΣ</t>
  </si>
  <si>
    <t>ΑΘΑΝΑΣΙΟΣ</t>
  </si>
  <si>
    <t>ΝΑΚΟΥ</t>
  </si>
  <si>
    <t>ΠΑΡΑΣΚΕΥΗ</t>
  </si>
  <si>
    <t>ΝΙΚΟΛΑΟΥ</t>
  </si>
  <si>
    <t>ΠΑΝΤΖΑΡΤΖΙΔΗΣ</t>
  </si>
  <si>
    <t>ΧΑΡΑΛΑΜΠΟΣ</t>
  </si>
  <si>
    <t>ΣΟΦΟΚΛΗΣ</t>
  </si>
  <si>
    <t>ΠΑΠΑΝΤΩΝΙΟΥ</t>
  </si>
  <si>
    <t>ΧΡΥΣΗ</t>
  </si>
  <si>
    <t>ΔΗΜΟΣΘΕΝΗΣ</t>
  </si>
  <si>
    <t>ΣΟΝΤΡΑ</t>
  </si>
  <si>
    <t>ΑΝΑΣΤΑΣΙΑ</t>
  </si>
  <si>
    <t>ΛΑΖΑΡΟΣ</t>
  </si>
  <si>
    <t>ΧΑΤΖΗΛΙΑΔΟΥ</t>
  </si>
  <si>
    <t>ΚΩΝΣΤΑΝΤΙΝΑ</t>
  </si>
  <si>
    <t>ΕΛΕΥΘΕΡΙΟΣ</t>
  </si>
  <si>
    <t>ΠΕ03</t>
  </si>
  <si>
    <t>ΔΙΑΜΑΝΤΗΣ</t>
  </si>
  <si>
    <t>ΠΕΤΡΟΣ</t>
  </si>
  <si>
    <t>ΙΑΚΩΒΑΚΗΣ</t>
  </si>
  <si>
    <t>ΗΛΙΑΣ</t>
  </si>
  <si>
    <t>ΚΑΛΛΙΟΝΤΖΗ</t>
  </si>
  <si>
    <t>ΒΑΣΙΛΙΚΗ</t>
  </si>
  <si>
    <t>ΚΑΡΑ</t>
  </si>
  <si>
    <t>ΜΑΡΙΑ</t>
  </si>
  <si>
    <t>ΚΟΤΙΤΣΑ</t>
  </si>
  <si>
    <t>ΑΓΛΑΪΑ</t>
  </si>
  <si>
    <t>ΜΗΤΡΙΑΣ</t>
  </si>
  <si>
    <t>ΝΑΒΡΙΑΝΙΔΗΣ</t>
  </si>
  <si>
    <t>ΜΙΧΑΗΛ</t>
  </si>
  <si>
    <t>ΑΛΕΞΑΝΔΡΟΣ</t>
  </si>
  <si>
    <t>ΝΙΦΟΡΟΥ</t>
  </si>
  <si>
    <t>ΟΛΓΑ</t>
  </si>
  <si>
    <t>ΠΑΠΟΥΤΣΗ</t>
  </si>
  <si>
    <t>ΣΟΦΙΑ</t>
  </si>
  <si>
    <t>ΠΟΥΛΚΑ</t>
  </si>
  <si>
    <t>ΤΡΑΙΑΝΟΣ</t>
  </si>
  <si>
    <t>ΣΙΓΚΟΥΔΗΣ</t>
  </si>
  <si>
    <t>ΓΡΗΓΟΡΙΟΣ</t>
  </si>
  <si>
    <t>ΣΙΩΝΗ</t>
  </si>
  <si>
    <t>ΕΥΑΓΓΕΛΙΑ</t>
  </si>
  <si>
    <t>ΣΟΡΤΣΗΣ</t>
  </si>
  <si>
    <t>ΣΤΑΛΙΔΗΣ</t>
  </si>
  <si>
    <t>ΣΥΜΕΩΝΙΔΟΥ</t>
  </si>
  <si>
    <t>ΑΝΝΑ</t>
  </si>
  <si>
    <t>ΤΡΙΑΝΤΑΦΥΛΛΟΥ</t>
  </si>
  <si>
    <t>ΦΩΤΙΟΣ</t>
  </si>
  <si>
    <t>ΕΥΣΤΑΘΙΟΣ</t>
  </si>
  <si>
    <t>ΤΡΥΨΙΑΝΗΣ</t>
  </si>
  <si>
    <t>ΤΣΕΜΠΕΡΛΙΔΟΥ</t>
  </si>
  <si>
    <t>ΧΡΥΣΟΥΛΑ</t>
  </si>
  <si>
    <t>ΠΑΝΑΓΙΩΤΗΣ</t>
  </si>
  <si>
    <t>ΧΑΤΖΗΘΕΟΔΩΡΟΥ</t>
  </si>
  <si>
    <t>ΓΕΩΡΓΙΑ</t>
  </si>
  <si>
    <t>ΔΑΜΙΑΝΟΣ</t>
  </si>
  <si>
    <t>ΠΕ04.01</t>
  </si>
  <si>
    <t>ΑΛΕΥΡΑΣ</t>
  </si>
  <si>
    <t>ΓΚΙΡΓΚΙΝΟΥΔΗΣ</t>
  </si>
  <si>
    <t>ΙΟΡΔΑΝΙΔΗΣ</t>
  </si>
  <si>
    <t>ΘΕΟΔΩΡΟΣ</t>
  </si>
  <si>
    <t>ΧΑΤΖΗΑΝΤΩΝΙΟΥ</t>
  </si>
  <si>
    <t>ΖΑΦΕΙΡΙΑ</t>
  </si>
  <si>
    <t>ΣΑΒΒΑΣ</t>
  </si>
  <si>
    <t>ΠΕ04.02</t>
  </si>
  <si>
    <t>ΑΡΔΙΤΣΟΓΛΟΥ</t>
  </si>
  <si>
    <t>ΓΩΓΟΥ</t>
  </si>
  <si>
    <t>ΜΑΡΙΝΑ</t>
  </si>
  <si>
    <t>ΠΑΡΑΣΚΕΥΑΣ</t>
  </si>
  <si>
    <t>ΠΟΝΤΙΚΑΚΟΥ</t>
  </si>
  <si>
    <t>ΤΕΝΤΖΕΡΗ</t>
  </si>
  <si>
    <t>ΤΟΥΜΠΙΔΟΥ</t>
  </si>
  <si>
    <t>ΣΠΥΡΙΔΩΝ</t>
  </si>
  <si>
    <t>ΠΕ04.04</t>
  </si>
  <si>
    <t>ΔΙΤΣΟΣ</t>
  </si>
  <si>
    <t>ΧΡΙΣΤΟΔΟΥΛΟΣ</t>
  </si>
  <si>
    <t>ΛΥΚΟΣΤΡΑΤΗΣ</t>
  </si>
  <si>
    <t>ΡΟΥΣΗ</t>
  </si>
  <si>
    <t>ΘΩΜΑΣ</t>
  </si>
  <si>
    <t>ΤΣΙΑΝΟΥ</t>
  </si>
  <si>
    <t>ΜΑΡΙΑΝΑ</t>
  </si>
  <si>
    <t>ΦΡΕΣΚΟΥ</t>
  </si>
  <si>
    <t>ΕΥΦΡΟΣΥΝΗ</t>
  </si>
  <si>
    <t>ΠΕ04.05</t>
  </si>
  <si>
    <t>ΚΑΡΕΛΑΣ</t>
  </si>
  <si>
    <t>ΠΑΠΑΔΟΠΟΥΛΟΣ</t>
  </si>
  <si>
    <t>ΠΛΑΚΕΝΤΑ</t>
  </si>
  <si>
    <t>ΠΕ05</t>
  </si>
  <si>
    <t>ΠΑΠΑΔΟΠΟΥΛΟΥ</t>
  </si>
  <si>
    <t>ΖΩΗ</t>
  </si>
  <si>
    <t>ΤΑΝΤΣΗ</t>
  </si>
  <si>
    <t>ΑΝΝΕΤΑ</t>
  </si>
  <si>
    <t>ΦΩΣΚΟΛΟΥ</t>
  </si>
  <si>
    <t>ΙΑΣΩΝ</t>
  </si>
  <si>
    <t>ΠΕ06</t>
  </si>
  <si>
    <t>ΓΑΡΓΑΛΑ</t>
  </si>
  <si>
    <t>ΑΙΜΙΛΙΟΣ</t>
  </si>
  <si>
    <t>ΚΩΝΣΤΑΝΤΙΝΙΔΟΥ</t>
  </si>
  <si>
    <t>ΜΑΖΙΩΤΗ</t>
  </si>
  <si>
    <t>ΓΑΡΥΦΑΛΛΙΑ</t>
  </si>
  <si>
    <t>ΜΑΝΤΑ</t>
  </si>
  <si>
    <t>ΑΡΙΑΔΝΗ</t>
  </si>
  <si>
    <t>ΜΠΙΝΤΣΗ</t>
  </si>
  <si>
    <t>ΠΕΛΑΓΙΑ</t>
  </si>
  <si>
    <t>ΝΤΙΝΤΙΛΑ</t>
  </si>
  <si>
    <t>ΠΑΡΛΑΚΙΔΟΥ</t>
  </si>
  <si>
    <t>ΕΥΔΟΚΙΜΟΣ</t>
  </si>
  <si>
    <t>ΠΕΠΠΑ</t>
  </si>
  <si>
    <t>ΣΤΑΥΡΟΥΛΑ</t>
  </si>
  <si>
    <t>ΡΙΖΟΠΟΥΛΟΥ</t>
  </si>
  <si>
    <t>ΟΥΡΑΝΙΑ</t>
  </si>
  <si>
    <t>ΕΥΘΥΜΙΟΣ</t>
  </si>
  <si>
    <t>ΠΕ07</t>
  </si>
  <si>
    <t>ΡΑΠΤΗ</t>
  </si>
  <si>
    <t>ΠΕ08</t>
  </si>
  <si>
    <t>ΑΔΑΜΟΠΟΥΛΟΥ</t>
  </si>
  <si>
    <t>ΕΥΧΑΡΙΣΤΙΑ</t>
  </si>
  <si>
    <t>ΠΑΠΑΛΕΞΙΟΥ</t>
  </si>
  <si>
    <t>ΑΡΙΣΤΟΤΕΛΗΣ</t>
  </si>
  <si>
    <t>ΣΤΑΤΗΡΗ</t>
  </si>
  <si>
    <t>ΛΥΔΙΑ</t>
  </si>
  <si>
    <t>ΠΕ11</t>
  </si>
  <si>
    <t>ΑΡΓΥΡΑΤΟΥ</t>
  </si>
  <si>
    <t>ΚΟΥΓΙΟΥΜΤΖΙΔΗΣ</t>
  </si>
  <si>
    <t>ΟΣΙΑ</t>
  </si>
  <si>
    <t>ΚΟΣΜΑΣ</t>
  </si>
  <si>
    <t>ΚΥΡΙΑΚΟΣ</t>
  </si>
  <si>
    <t>ΠΑΡΑΣΤΑΤΙΔΗΣ</t>
  </si>
  <si>
    <t>ΠΕ78</t>
  </si>
  <si>
    <t>ΤΖΗΡΙΝΗ</t>
  </si>
  <si>
    <t>ΠΕ79.01</t>
  </si>
  <si>
    <t>ΔΑΔΗ</t>
  </si>
  <si>
    <t>ΣΕΒΑΣΤΗ ΜΑΡΙΑ</t>
  </si>
  <si>
    <t>ΚΟΥΛΑΙΔΗ</t>
  </si>
  <si>
    <t>ΖΑΡΙΝΑ</t>
  </si>
  <si>
    <t>ΤΑΜΕΡΛΑΝ</t>
  </si>
  <si>
    <t>ΜΟΥΣΙΚΟ ΣΧΟΛΕΙΟ ΓΙΑΝΝΙΤΣΩΝ</t>
  </si>
  <si>
    <t>ΠΑΠΑΧΡΗΣΤΟΥ</t>
  </si>
  <si>
    <t>ΠΕ80</t>
  </si>
  <si>
    <t>ΘΕΟΔΩΡΟΥ</t>
  </si>
  <si>
    <t>ΑΠΟΣΤΟΛΙΑ</t>
  </si>
  <si>
    <t>ΝΙΚΟΛΑΪΔΟΥ</t>
  </si>
  <si>
    <t>ΚΥΡΙΑΚΗ</t>
  </si>
  <si>
    <t>ΣΠΥΡΙΑΔΗΣ</t>
  </si>
  <si>
    <t>ΣΤΕΦΑΝΟΣ</t>
  </si>
  <si>
    <t>ΧΡΙΣΤΟΦΟΡΟΥ</t>
  </si>
  <si>
    <t>ΜΑΡΙΑΝΘΗ</t>
  </si>
  <si>
    <t>ΠΕ81</t>
  </si>
  <si>
    <t>ΚΕΛΕΣΗΣ</t>
  </si>
  <si>
    <t>ΠΕ82</t>
  </si>
  <si>
    <t>ΑΚΡΙΒΙΑΔΟΥ</t>
  </si>
  <si>
    <t>ΔΑΣΚΑΛΟΥ</t>
  </si>
  <si>
    <t>ΖΛΕΝΤΙΔΟΥ</t>
  </si>
  <si>
    <t>ΚΡΥΣΤΑΛΛΕΝΙΑ</t>
  </si>
  <si>
    <t>ΠΟΛΥΔΩΡΟΣ</t>
  </si>
  <si>
    <t>ΠΕ83</t>
  </si>
  <si>
    <t>ΛΕΠΙΤΚΑΣ</t>
  </si>
  <si>
    <t>ΕΣΠΕΡΙΝΟ ΕΠΑΛ ΑΡΙΔΑΙΑΣ</t>
  </si>
  <si>
    <t>ΠΕ84</t>
  </si>
  <si>
    <t>ΜΑΡΚΟΥ</t>
  </si>
  <si>
    <t>ΜΙΧΑΗΛΙΔΗΣ</t>
  </si>
  <si>
    <t>ΕΛΕΥΘ</t>
  </si>
  <si>
    <t>ΠΕ86</t>
  </si>
  <si>
    <t>ΑΝΑΣΤΑΣΙΑΔΗΣ</t>
  </si>
  <si>
    <t>ΑΡΑΠΑΚΗΣ</t>
  </si>
  <si>
    <t>ΗΡΑΚΛΗΣ</t>
  </si>
  <si>
    <t>ΒΕΛΙΣΣΑΡΗΣ</t>
  </si>
  <si>
    <t>ΒΟΥΛΓΑΡΑΚΗΣ</t>
  </si>
  <si>
    <t>ΚΟΡΛΙΝΗΣ</t>
  </si>
  <si>
    <t>ΑΜΒΡΟΣΙΟΣ</t>
  </si>
  <si>
    <t>ΝΑΚΗΣ</t>
  </si>
  <si>
    <t>ΝΙΚΕΖΗΣ</t>
  </si>
  <si>
    <t>ΠΟΠΗ</t>
  </si>
  <si>
    <t>ΡΑΠΤΗΣ</t>
  </si>
  <si>
    <t>ΣΤΕΡΓΙΟΣ</t>
  </si>
  <si>
    <t>ΣΙΑΚΚΑΓΙΑΝΝΗ</t>
  </si>
  <si>
    <t>ΑΛΚΙΒΙΑΔΗΣ</t>
  </si>
  <si>
    <t>ΠΕ87.02</t>
  </si>
  <si>
    <t>ΜΩΥΣΙΑΔΟΥ</t>
  </si>
  <si>
    <t>ΕΛΠΙΔΑ</t>
  </si>
  <si>
    <t>ΕΜΜΑΝΟΥΗΛ</t>
  </si>
  <si>
    <t>ΣΤΟΓΙΑΝΝΙΔΟΥ</t>
  </si>
  <si>
    <t>ΣΤΑΜΑΤΗΣ</t>
  </si>
  <si>
    <t>ΠΕ87.03</t>
  </si>
  <si>
    <t>ΚΕΧΑΓΙΑ</t>
  </si>
  <si>
    <t>ΛΙΟΛΙΟΥ</t>
  </si>
  <si>
    <t>ΠΕ87.08</t>
  </si>
  <si>
    <t>ΚΑΡΑΤΖΟΓΛΟΥ</t>
  </si>
  <si>
    <t>ΠΕ87.09</t>
  </si>
  <si>
    <t>ΚΑΡΠΟΥΖΗ</t>
  </si>
  <si>
    <t>ΝΙΚΑ</t>
  </si>
  <si>
    <t>ΠΕ88.01</t>
  </si>
  <si>
    <t>ΚΑΥΚΑ</t>
  </si>
  <si>
    <t>ΠΕ88.02</t>
  </si>
  <si>
    <t>ΤΕΣΤΕΜΠΑΣΗ</t>
  </si>
  <si>
    <t>ΘΕΟΔΩΡΑ</t>
  </si>
  <si>
    <t>ΓΑΒΡΙΗΛ</t>
  </si>
  <si>
    <t>ΠΕ88.05</t>
  </si>
  <si>
    <t>ΛΑΣΔΑΣ</t>
  </si>
  <si>
    <t>ΡΗΓΑΣ</t>
  </si>
  <si>
    <t>ΠΕ89.01</t>
  </si>
  <si>
    <t>ΔΑΛΑΪΝΑ</t>
  </si>
  <si>
    <t>ΖΩΗ-ΣΠΥΡΙΔΟΥΛΑ</t>
  </si>
  <si>
    <t>Τύπος  μετάθεσης:</t>
  </si>
  <si>
    <t>ΒΕΛΤΙΩΣΗ</t>
  </si>
  <si>
    <t>ΟΡΙΣΤΙΚΗ</t>
  </si>
  <si>
    <t>ΑΛΜΩΠΙΑΣ</t>
  </si>
  <si>
    <t>ΕΔΕΣΣΑΣ</t>
  </si>
  <si>
    <t>ΣΚΥΔΡΑΣ</t>
  </si>
  <si>
    <t>ΓΥΜΝΑΣΙΟ ΠΟΛΥΚΑΡΠΙΟΥ</t>
  </si>
  <si>
    <t>ΠΕΛΛΑΣ</t>
  </si>
  <si>
    <t>ΒΕΛΤΙΩΣΗ/ ΕΙΔ-ΚΑΤ</t>
  </si>
  <si>
    <t>ΓΥΜΝΑΣΙΟ ΚΑΡΥΩΤΙΣΣΑΣ</t>
  </si>
  <si>
    <t>ΠΑΠΑΝΙΚΟΛΑΟΥ</t>
  </si>
  <si>
    <t>ΟΡΙΣΤΙΚΗ/ ΕΙΔ-ΚΑΤ</t>
  </si>
  <si>
    <t xml:space="preserve">ΜΑΥΡΙΔΟΥ </t>
  </si>
  <si>
    <t>ΣΑΜΟΥΗΛ</t>
  </si>
  <si>
    <t>ΙΩΑΝΝΙΔΟΥ</t>
  </si>
  <si>
    <t>Κλάδος</t>
  </si>
  <si>
    <t xml:space="preserve">ΓΥΜΝΑΣΙΟ ΠΟΛΥΚΑΡΠΙΟΥ </t>
  </si>
  <si>
    <t xml:space="preserve">ΓΥΜΝΑΣΙΟ ΝΕΟΥ ΜΥΛΟΤΟΠΟΥ </t>
  </si>
  <si>
    <t>ΓΥΜΝΑΣΙΟ ΠΕΤΡΑΙΑΣ</t>
  </si>
  <si>
    <t xml:space="preserve">ΓΥΜΝΑΣΙΟ ΚΑΛΗΣ </t>
  </si>
  <si>
    <t xml:space="preserve">ΓΥΜΝΑΣΙΟ ΑΡΝΙΣΣΑΣ </t>
  </si>
  <si>
    <t xml:space="preserve">1ο ΕΠΑΛ ΓΙΑΝΝΙΤΣΩΝ </t>
  </si>
  <si>
    <t>1ο ΕΠΑΛ ΕΔΕΣΣΑΣ</t>
  </si>
  <si>
    <t xml:space="preserve">ΓΕΛ ΕΞΑΠΛΑΤΑΝΟΥ </t>
  </si>
  <si>
    <t xml:space="preserve">3ο ΓΥΜΝΑΣΙΟ ΓΙΑΝΝΙΤΣΩΝ </t>
  </si>
  <si>
    <t xml:space="preserve">2ο ΓΥΜΝΑΣΙΟ ΓΙΑΝΝΙΤΣΩΝ </t>
  </si>
  <si>
    <t xml:space="preserve">ΓΥΜΝΑΣΙΟΥ ΕΞΑΠΛΑΤΑΝΟΥ </t>
  </si>
  <si>
    <t xml:space="preserve">ΓΥΜΝΑΣΙΟ ΑΡΑΒΗΣΣΟΥ </t>
  </si>
  <si>
    <t>1ο ΕΠΑΛ ΑΡΙΔΑΙΑΣ</t>
  </si>
  <si>
    <t>ΓΥΜΝΑΣΙΟ ΑΡΝΙΣΣΑΣ</t>
  </si>
  <si>
    <t xml:space="preserve">1ο ΓΥΜΝΑΣΙΟ ΑΡΙΔΑΙΑΣ </t>
  </si>
  <si>
    <t xml:space="preserve">1ο ΕΠΑΛ ΑΡΙΔΑΙΑΣ </t>
  </si>
  <si>
    <t>2ο ΓΥΜΝΑΣΙΟ ΚΡΥΑΣ ΒΡΥΣΗΣ</t>
  </si>
  <si>
    <t xml:space="preserve">1ο ΕΠΑΛ ΕΔΕΣΣΑΣ </t>
  </si>
  <si>
    <t>1ο ΕΠΑΛ ΚΡΥΑΣ ΒΡΥΣΗΣ</t>
  </si>
  <si>
    <t xml:space="preserve">2ο ΕΠΑΛ ΓΙΑΝΝΙΤΣΩΝ </t>
  </si>
  <si>
    <t xml:space="preserve">1ο ΕΠΑΛ ΚΡΥΑΣ ΒΡΥΣΗΣ </t>
  </si>
  <si>
    <t xml:space="preserve">1ο ΓΥΜΝΑΣΙΟ ΚΡΥΑΣ ΒΡΥΣΗΣ </t>
  </si>
  <si>
    <t>1ο ΓΕΛ ΕΔΕΣΣΑΣ</t>
  </si>
  <si>
    <t xml:space="preserve">2ο ΓΕΛ ΓΙΑΝΝΙΤΣΩΝ </t>
  </si>
  <si>
    <t xml:space="preserve">2ο ΓΕΛ ΕΔΕΣΣΑΣ </t>
  </si>
  <si>
    <t xml:space="preserve">3ο ΓΕΛ ΓΙΑΝΝΙΤΣΩΝ </t>
  </si>
  <si>
    <t>ΓΕΛ ΣΚΥΔΡΑΣ</t>
  </si>
  <si>
    <t>ΓΕΛ ΑΞΟΥ</t>
  </si>
  <si>
    <t xml:space="preserve">ΓΕΛ ΚΑΛΗΣ </t>
  </si>
  <si>
    <t>ΓΕΛ ΚΡΥΑΣ ΒΡΥΣΗΣ</t>
  </si>
  <si>
    <t>ΓΥΜΝΑΣΙΟ ΠΡΟΜΑΧΩΝ</t>
  </si>
  <si>
    <t>ΓΕΛ ΑΡΙΔΑΙΑΣ</t>
  </si>
  <si>
    <t xml:space="preserve">ΓΕΛ ΚΡΥΑΣ ΒΡΥΣΗΣ </t>
  </si>
  <si>
    <t xml:space="preserve">ΓΕΛ ΑΡΙΔΑΙΑΣ </t>
  </si>
  <si>
    <t>ΓΕΛ ΚΑΛΗΣ</t>
  </si>
  <si>
    <t>Δ.Δ.Ε. ΠΕΛΛΑΣ</t>
  </si>
  <si>
    <t>1ο ΓΥΜΝΑΣΙΟ ΚΡΥΑΣ ΒΡΥΣΗΣ</t>
  </si>
  <si>
    <t xml:space="preserve">ΓΥΜΝΑΣΙΟ ΣΚΥΔΡΑΣ </t>
  </si>
  <si>
    <t>ΒΙΖΟΛΙΔΗΣ</t>
  </si>
  <si>
    <t>ΑΝΔΡΕΑΣ</t>
  </si>
  <si>
    <t>ΒΑΡΣΑΜΙΔΟΥ</t>
  </si>
  <si>
    <t>ΝΙΚΟΛΕΤΑ</t>
  </si>
  <si>
    <t>ΛΑΟΥΝΤΟΣ</t>
  </si>
  <si>
    <t>ΠΑΠΠΑ</t>
  </si>
  <si>
    <t>ΒΑΪΟΣ</t>
  </si>
  <si>
    <t>ΜΠΑΛΟΓΛΟΥ</t>
  </si>
  <si>
    <t>ΠΑΝΑΓΙΩΤΑ</t>
  </si>
  <si>
    <t>ΑΠΟ ΜΕΤΑΘΕΣΗ</t>
  </si>
  <si>
    <t>ΛΑΖΑΡΙΔΗΣ</t>
  </si>
  <si>
    <t>ΔΗΝΑΚΗ</t>
  </si>
  <si>
    <t>ΛΑΔΑ</t>
  </si>
  <si>
    <t>ΜΑΛΑΜΑΤΗ</t>
  </si>
  <si>
    <t>ΑΘΑΝΑΣΙΑΔΟΥ</t>
  </si>
  <si>
    <t>ΙΩΑΝΝΑ</t>
  </si>
  <si>
    <t>ΜΑΤΘΑΙΟΣ</t>
  </si>
  <si>
    <t>ΖΑΡΟΓΙΑΝΝΗΣ</t>
  </si>
  <si>
    <t>ΧΑΡΙΤΩΝΟΣ</t>
  </si>
  <si>
    <t>ΜΙΛΗΣ</t>
  </si>
  <si>
    <t>ΡΟΤΣΙΑ</t>
  </si>
  <si>
    <t>ΦΟΥΔΟΥΛΗ</t>
  </si>
  <si>
    <t>ΤΟΥΛΙΚΑ</t>
  </si>
  <si>
    <t>ΑΘΗΝΑ</t>
  </si>
  <si>
    <t>ΓΙΑΚΑ</t>
  </si>
  <si>
    <t>ΔΕΣΠΟΙΝΑ</t>
  </si>
  <si>
    <t>ΦΩΤΑΚΗΣ</t>
  </si>
  <si>
    <t>ΚΟΚΚΙΝΟΥ</t>
  </si>
  <si>
    <t>ΜΗΣΙΟΥ</t>
  </si>
  <si>
    <t>ΜΟΣΧΟΠΟΥΛΟΣ</t>
  </si>
  <si>
    <t>ΔΙΟΝΥΣΙΟΣ</t>
  </si>
  <si>
    <t>ΜΙΣΟΥΡΙΔΟΥ</t>
  </si>
  <si>
    <t>ΚΥΡΙΤΣΗ</t>
  </si>
  <si>
    <t>ΓΙΑΝΝΑΚΟΥΔΑΚΗ</t>
  </si>
  <si>
    <t>ΣΤΕΡΓΙΟΥΛΑ</t>
  </si>
  <si>
    <t>ΠΑΠΑΖΟΠΟΥΛΟΥ</t>
  </si>
  <si>
    <t>ΣΤΕΛΛΑ</t>
  </si>
  <si>
    <t>ΚΙΓΜΑ</t>
  </si>
  <si>
    <t>ΚΛΕΙΩ</t>
  </si>
  <si>
    <t>ΖΟΥΜΗ</t>
  </si>
  <si>
    <t>ΜΠΟΠΤΣΗΣ</t>
  </si>
  <si>
    <t>ΣΩΤΗΡΙΟΣ</t>
  </si>
  <si>
    <t>ΓΡΗΓΟΡΙΑΔΗΣ</t>
  </si>
  <si>
    <t>ΑΞΙΩΤΙΔΟΥ</t>
  </si>
  <si>
    <t>ΕΥΘΑΛΙΑ</t>
  </si>
  <si>
    <t>ΤΣΑΜΑΡΔΟΥ</t>
  </si>
  <si>
    <t>ΧΡΙΣΤΙAΝΑ</t>
  </si>
  <si>
    <t>ΚΑΛΑΪΤΖΙΔΗΣ</t>
  </si>
  <si>
    <t>ΤΣΑΤΣΑΛΙΔΟΥ</t>
  </si>
  <si>
    <t>ΠΑΡΑΣΚΕΥΟΠΟΥΛΟΣ</t>
  </si>
  <si>
    <t>ΤΣΙΛΗ</t>
  </si>
  <si>
    <t>ΠΟΛΥΤΙΜΗ</t>
  </si>
  <si>
    <t>ΠΕΤΟΥΛΙΑΣ</t>
  </si>
  <si>
    <t>ΓΑΒΡΙΗΛΙΔΟΥ</t>
  </si>
  <si>
    <t>ΕΛΙΣΑΒΕΤ</t>
  </si>
  <si>
    <t>ΛΙΟΤΣΙΟΣ</t>
  </si>
  <si>
    <t>ΕΥΘΥΜΙΟΥ</t>
  </si>
  <si>
    <t>ΔΡΟΣΟΥ</t>
  </si>
  <si>
    <t>ΑΝΔΡΕΑΔΗΣ</t>
  </si>
  <si>
    <t>ΜΗΝΑΣ</t>
  </si>
  <si>
    <t>ΤΖΙΩΓΑΣ</t>
  </si>
  <si>
    <t>ΖΗΝΑ</t>
  </si>
  <si>
    <t>ΜΑΡΚΟΣ</t>
  </si>
  <si>
    <t>ΠΑΠΑΘΑΝΑΣΙΟΥ</t>
  </si>
  <si>
    <t>ΠΕ88.03</t>
  </si>
  <si>
    <t>ΜΩΣΑΪΔΟΥ</t>
  </si>
  <si>
    <t>ΕΛΙΣΣΑΒΕΤ</t>
  </si>
  <si>
    <t>ΤΑΪΓΑΝΙΔΟΥ</t>
  </si>
  <si>
    <t>ΒΑΪΑ</t>
  </si>
  <si>
    <t>ΓΥΜΝΑΣΙΟ Λ.Τ. ΑΡΝΙΣΣΑΣ</t>
  </si>
  <si>
    <t>ΔΙΕΥΘΥΝΣΗ ΔΕΥΤΕΡΟΒΑΘΜΙΑΣ ΕΚΠΑΙΔΕΥΣΗΣ ΠΕΛΛΑΣ</t>
  </si>
  <si>
    <t>ΠΙΝΑΚΑΣ ΜΟΝΑΔΩΝ ΜΕΤΑΘΕΣΗΣ - ΤΟΠΟΘΕΤΗΣΗΣ ΕΚΠΑΙΔΕΥΤΙΚΩΝ</t>
  </si>
  <si>
    <t>ΓΕΝΙΚΗΣ ΠΑΙΔΕΙΑΣ</t>
  </si>
  <si>
    <t>Ειδική κατηγορία</t>
  </si>
  <si>
    <t>ΝΑΙ</t>
  </si>
  <si>
    <t>ΟΧΙ</t>
  </si>
  <si>
    <t>ΥΠΕΡΑΡΙΘΜΙΑ</t>
  </si>
  <si>
    <t>2ο ΓΥΜΝΑΣΙΟ ΕΔΕΣΣΑΣ</t>
  </si>
  <si>
    <t>ΣΤΑΜΑΤΙΑ</t>
  </si>
  <si>
    <t>ΙΟΡΔΑΝΗΣ</t>
  </si>
  <si>
    <t>ΓΕΛ ΕΞΑΠΛΑΤΑΝΟΥ</t>
  </si>
  <si>
    <t>ΠΟΛΥΞΕΝΗ</t>
  </si>
  <si>
    <t>ΕΥΣΤΡΑΤΙΟΣ</t>
  </si>
  <si>
    <t>ΓΥΜΝΑΣΙΟ ΚΑΛΗΣ</t>
  </si>
  <si>
    <t>1ο ΓΥΜΝΑΣΙΟ ΑΡΙΔΑΙΑΣ</t>
  </si>
  <si>
    <t>ΑΘΑΝΑΣΙΑ</t>
  </si>
  <si>
    <t>3ο ΓΥΜΝΑΣΙΟ ΓΙΑΝΝΙΤΣΩΝ</t>
  </si>
  <si>
    <t>ΖΟΥΡΛΙΔΟΥ</t>
  </si>
  <si>
    <t>ΔΗΜΗΤΡΑ</t>
  </si>
  <si>
    <t>ΣΤΑΥΡΟΠΟΥΛΟΥ</t>
  </si>
  <si>
    <t>ΒΑΡΒΑΡΑ</t>
  </si>
  <si>
    <t>2ο ΓΥΜΝΑΣΙΟ ΑΡΙΔΑΙΑΣ</t>
  </si>
  <si>
    <t>2ο ΕΠΑΛ ΓΙΑΝΝΙΤΣΩΝ</t>
  </si>
  <si>
    <t>ΘΕΜΕΛΙΔΗΣ</t>
  </si>
  <si>
    <t>ΜΠΙΚΟΣ</t>
  </si>
  <si>
    <t>ΔΡΟΣΟΣ</t>
  </si>
  <si>
    <t>ΕΕΕΕΚ ΑΡΙΔΑΙΑΣ</t>
  </si>
  <si>
    <t>4ο ΓΥΜΝΑΣΙΟ ΓΙΑΝΝΙΤΣΩΝ</t>
  </si>
  <si>
    <t>1ο ΓΥΜΝΑΣΙΟ ΓΙΑΝΝΙΤΣΩΝ</t>
  </si>
  <si>
    <t>ΣΑΡΡΑΚΗ</t>
  </si>
  <si>
    <t>ΒΟΓΙΑΤΖΗΣ</t>
  </si>
  <si>
    <t>ΚΑΪΤΑΤΖΗ</t>
  </si>
  <si>
    <t>ΧΡΙΣΤΟΦΟΡΟΣ</t>
  </si>
  <si>
    <t>1ο ΕΠΑΛ ΓΙΑΝΝΙΤΣΩΝ</t>
  </si>
  <si>
    <t>ΤΟΠΑΛΙΔΗΣ</t>
  </si>
  <si>
    <t>ΣΤΑΜΑΤΙΟΣ</t>
  </si>
  <si>
    <t>ΕΕΕΕΚ ΓΙΑΝΝΙΤΣΩΝ</t>
  </si>
  <si>
    <t>Σχολείο Οριστικλής τοποθέτησης</t>
  </si>
  <si>
    <t>ΕΙΔΙΚΗΣ ΑΓΩΓΗΣ</t>
  </si>
  <si>
    <t>ΠΡΙΝΗ</t>
  </si>
  <si>
    <t>ΟΡΙΣΤΙΚΗ ΕΙΔ ΚΑΤ</t>
  </si>
  <si>
    <t xml:space="preserve">ΕΝΕΕΓΥΛ ΣΚΥΔΡΑΣ </t>
  </si>
  <si>
    <t>ΜΠΑΖΟΥΚΗΣ</t>
  </si>
  <si>
    <t xml:space="preserve">1ο ΓΥΜΝΑΣΙΟ ΓΙΑΝΝΙΤΣΩΝ </t>
  </si>
  <si>
    <t>ΚΑΡΕΚΛΑ</t>
  </si>
  <si>
    <t>ΜΙΛΤΙΑΔΗΣ</t>
  </si>
  <si>
    <t>ΓΑΓΚΛΙΟΥ</t>
  </si>
  <si>
    <t xml:space="preserve">3ο ΓΥΜΝΑΣΙΟ ΕΔΕΣΣΑΣ </t>
  </si>
  <si>
    <t>ΤΖΙΑΤΖΙΟΥ</t>
  </si>
  <si>
    <t>ΜΠΟΥΣΧΑΝΕΤΖΗ</t>
  </si>
  <si>
    <t>ΤΟΛΙΟΥ</t>
  </si>
  <si>
    <t>ΣΑΡΗΠΑΝΙΔΗΣ</t>
  </si>
  <si>
    <t>ΓΥΜΝΑΣΙΟ ΣΚΥΔΡΑΣ Τ/Ε</t>
  </si>
  <si>
    <t>ΤΟΜΠΑΖΙΔΗΣ</t>
  </si>
  <si>
    <t>ΠΑΤΣΙΑΝΗΣ</t>
  </si>
  <si>
    <t>ΟΥΣΤΑΜΠΑΣΙΔΗΣ</t>
  </si>
  <si>
    <t>ΨΑΘΑ</t>
  </si>
  <si>
    <t>ΠΙΤΣΙΑΒΑ</t>
  </si>
  <si>
    <t>ΓΕΩΡΓΟΥΛΑ</t>
  </si>
  <si>
    <t>ΚΑΛΥΒΑ</t>
  </si>
  <si>
    <t>ΒΑΤΣΗΣ</t>
  </si>
  <si>
    <t>ΛΙΑΜΠΑ</t>
  </si>
  <si>
    <t>ΚΑΛΠΑΚΙΔΗΣ</t>
  </si>
  <si>
    <t>ΛΑΠΠΑ</t>
  </si>
  <si>
    <t>ΤΡΙΑΝΤΑΦΥΛΛΙΑ</t>
  </si>
  <si>
    <t>ΟΔΥΣΣΕΑΣ</t>
  </si>
  <si>
    <t>ΠΕ88.04</t>
  </si>
  <si>
    <t>ΒΑΓΕΝΑ</t>
  </si>
  <si>
    <t>ΧΑΡΙΤΩΝΙΔΗΣ</t>
  </si>
  <si>
    <t>ΜΠΟΝΑΝΟΥ</t>
  </si>
  <si>
    <t>ΜΥΛΩΝΑΣ</t>
  </si>
  <si>
    <t>ΠΟΓΑ</t>
  </si>
  <si>
    <t>ΑΛΕΞΑΝΔΡΑ</t>
  </si>
  <si>
    <t>ΕΝΕΕΓΥΛ ΣΚΥΔΡΑΣ</t>
  </si>
  <si>
    <t>2ο ΓΕΛ ΕΔΕΣΣΑΣ</t>
  </si>
  <si>
    <t>ΓΥΜΝΑΣΙΟ ΕΞΑΠΛΑΤΑΝΟΥ</t>
  </si>
  <si>
    <t>ΦΡΑΓΚΟΥ</t>
  </si>
  <si>
    <t>ΠΗΝΕΛΟΠΗ</t>
  </si>
  <si>
    <t>2ο ΓΥΜΝΑΣΙΟ ΓΙΑΝΝΙΤΣΩΝ</t>
  </si>
  <si>
    <t>ΓΥΜΝΑΣΙΟ ΠΕΤΡΙΑΣ</t>
  </si>
  <si>
    <t>1ο ΓΥΜΝΑΣΙΟ ΕΔΕΣΣΑΣ</t>
  </si>
  <si>
    <t>ΓΥΜΝΑΣΙΟ ΦΟΥΣΤΑΝΗΣ</t>
  </si>
  <si>
    <t>ΓΥΜΝΑΣΙΟ ΠΟΛΥΚΑΡΠΗΣ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</si>
</sst>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8"/>
      <color rgb="FF000000"/>
      <name val="Arial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Arial"/>
      <family val="2"/>
      <charset val="161"/>
    </font>
    <font>
      <b/>
      <sz val="14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color rgb="FF000000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7CEEB"/>
        <bgColor rgb="FF87CEEB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19">
    <xf numFmtId="0" fontId="1" fillId="0" borderId="0" xfId="0" applyFont="1"/>
    <xf numFmtId="0" fontId="2" fillId="0" borderId="1" xfId="1" applyFont="1" applyBorder="1" applyAlignment="1">
      <alignment horizontal="left" vertical="center" wrapText="1" readingOrder="1"/>
    </xf>
    <xf numFmtId="0" fontId="2" fillId="2" borderId="1" xfId="1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1" xfId="1" applyFont="1" applyBorder="1" applyAlignment="1">
      <alignment horizontal="left" vertical="center" wrapText="1" readingOrder="1"/>
    </xf>
    <xf numFmtId="0" fontId="2" fillId="3" borderId="1" xfId="1" applyFont="1" applyFill="1" applyBorder="1" applyAlignment="1">
      <alignment horizontal="left" vertical="center" wrapText="1" readingOrder="1"/>
    </xf>
    <xf numFmtId="1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2" xfId="1" applyFont="1" applyBorder="1" applyAlignment="1">
      <alignment horizontal="left" vertical="center" wrapText="1" readingOrder="1"/>
    </xf>
    <xf numFmtId="0" fontId="9" fillId="2" borderId="1" xfId="1" applyFont="1" applyFill="1" applyBorder="1" applyAlignment="1">
      <alignment horizontal="center" vertical="center" textRotation="90" wrapText="1" readingOrder="1"/>
    </xf>
    <xf numFmtId="0" fontId="7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9" fillId="2" borderId="3" xfId="1" applyFont="1" applyFill="1" applyBorder="1" applyAlignment="1">
      <alignment horizontal="center" vertical="center" textRotation="90" wrapText="1" readingOrder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14" fontId="6" fillId="0" borderId="0" xfId="0" applyNumberFormat="1" applyFont="1" applyAlignment="1">
      <alignment vertical="center"/>
    </xf>
  </cellXfs>
  <cellStyles count="3">
    <cellStyle name="Normal" xfId="1" xr:uid="{00000000-0005-0000-0000-000000000000}"/>
    <cellStyle name="Κανονικό" xfId="0" builtinId="0"/>
    <cellStyle name="Κανονικό 3" xfId="2" xr:uid="{1B1F2864-887A-4D8E-855A-E34742592AC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A5ACD"/>
      <rgbColor rgb="007B68EE"/>
      <rgbColor rgb="0087CEE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07"/>
  <sheetViews>
    <sheetView showGridLines="0" tabSelected="1" workbookViewId="0">
      <pane xSplit="8" ySplit="4" topLeftCell="I5" activePane="bottomRight" state="frozen"/>
      <selection pane="topRight" activeCell="L1" sqref="L1"/>
      <selection pane="bottomLeft" activeCell="A2" sqref="A2"/>
      <selection pane="bottomRight" activeCell="A176" sqref="A176:XFD207"/>
    </sheetView>
  </sheetViews>
  <sheetFormatPr defaultColWidth="9.109375" defaultRowHeight="14.4" x14ac:dyDescent="0.3"/>
  <cols>
    <col min="1" max="1" width="7.33203125" style="4" customWidth="1"/>
    <col min="2" max="2" width="12.88671875" style="4" customWidth="1"/>
    <col min="3" max="4" width="12.33203125" style="4" customWidth="1"/>
    <col min="5" max="5" width="8.109375" style="4" customWidth="1"/>
    <col min="6" max="6" width="11.88671875" style="4" customWidth="1"/>
    <col min="7" max="7" width="11.33203125" style="4" customWidth="1"/>
    <col min="8" max="8" width="6.5546875" style="4" customWidth="1"/>
    <col min="9" max="9" width="6.6640625" style="4" customWidth="1"/>
    <col min="10" max="10" width="8.44140625" style="4" customWidth="1"/>
    <col min="11" max="11" width="8.6640625" style="4" customWidth="1"/>
    <col min="12" max="12" width="6.6640625" style="4" customWidth="1"/>
    <col min="13" max="13" width="8.88671875" style="4" customWidth="1"/>
    <col min="14" max="14" width="13.44140625" style="16" customWidth="1"/>
    <col min="15" max="16384" width="9.109375" style="4"/>
  </cols>
  <sheetData>
    <row r="1" spans="1:14" s="8" customFormat="1" ht="18" x14ac:dyDescent="0.3">
      <c r="A1" s="7" t="s">
        <v>376</v>
      </c>
      <c r="N1" s="18">
        <v>45098</v>
      </c>
    </row>
    <row r="2" spans="1:14" s="8" customFormat="1" ht="18" x14ac:dyDescent="0.3">
      <c r="A2" s="7" t="s">
        <v>377</v>
      </c>
      <c r="N2" s="15"/>
    </row>
    <row r="3" spans="1:14" s="8" customFormat="1" ht="18" x14ac:dyDescent="0.3">
      <c r="A3" s="7" t="s">
        <v>378</v>
      </c>
      <c r="N3" s="15"/>
    </row>
    <row r="4" spans="1:14" s="3" customFormat="1" ht="75.599999999999994" x14ac:dyDescent="0.3">
      <c r="A4" s="2" t="s">
        <v>4</v>
      </c>
      <c r="B4" s="2" t="s">
        <v>1</v>
      </c>
      <c r="C4" s="2" t="s">
        <v>2</v>
      </c>
      <c r="D4" s="2" t="s">
        <v>3</v>
      </c>
      <c r="E4" s="2" t="s">
        <v>267</v>
      </c>
      <c r="F4" s="2" t="s">
        <v>5</v>
      </c>
      <c r="G4" s="2" t="s">
        <v>252</v>
      </c>
      <c r="H4" s="2" t="s">
        <v>379</v>
      </c>
      <c r="I4" s="2" t="s">
        <v>6</v>
      </c>
      <c r="J4" s="2" t="s">
        <v>7</v>
      </c>
      <c r="K4" s="2" t="s">
        <v>8</v>
      </c>
      <c r="L4" s="2" t="s">
        <v>9</v>
      </c>
      <c r="M4" s="2" t="s">
        <v>10</v>
      </c>
      <c r="N4" s="10" t="s">
        <v>413</v>
      </c>
    </row>
    <row r="5" spans="1:14" ht="24" x14ac:dyDescent="0.3">
      <c r="A5" s="1">
        <v>704195</v>
      </c>
      <c r="B5" s="1" t="s">
        <v>313</v>
      </c>
      <c r="C5" s="1" t="s">
        <v>314</v>
      </c>
      <c r="D5" s="1" t="s">
        <v>68</v>
      </c>
      <c r="E5" s="1" t="s">
        <v>0</v>
      </c>
      <c r="F5" s="1" t="s">
        <v>303</v>
      </c>
      <c r="G5" s="1" t="s">
        <v>315</v>
      </c>
      <c r="H5" s="1" t="s">
        <v>380</v>
      </c>
      <c r="I5" s="1">
        <f>45.28-6</f>
        <v>39.28</v>
      </c>
      <c r="J5" s="1" t="s">
        <v>255</v>
      </c>
      <c r="K5" s="1">
        <v>4</v>
      </c>
      <c r="L5" s="1"/>
      <c r="M5" s="1"/>
      <c r="N5" s="11" t="s">
        <v>455</v>
      </c>
    </row>
    <row r="6" spans="1:14" ht="20.399999999999999" x14ac:dyDescent="0.3">
      <c r="A6" s="1">
        <v>226286</v>
      </c>
      <c r="B6" s="1" t="s">
        <v>17</v>
      </c>
      <c r="C6" s="1" t="s">
        <v>18</v>
      </c>
      <c r="D6" s="1" t="s">
        <v>19</v>
      </c>
      <c r="E6" s="1" t="s">
        <v>0</v>
      </c>
      <c r="F6" s="5" t="s">
        <v>289</v>
      </c>
      <c r="G6" s="1" t="s">
        <v>253</v>
      </c>
      <c r="H6" s="1" t="s">
        <v>381</v>
      </c>
      <c r="I6" s="1">
        <v>296.73</v>
      </c>
      <c r="J6" s="1" t="s">
        <v>259</v>
      </c>
      <c r="K6" s="1">
        <v>4</v>
      </c>
      <c r="L6" s="1"/>
      <c r="M6" s="1">
        <v>0</v>
      </c>
      <c r="N6" s="11"/>
    </row>
    <row r="7" spans="1:14" ht="20.399999999999999" x14ac:dyDescent="0.3">
      <c r="A7" s="1">
        <v>189078</v>
      </c>
      <c r="B7" s="1" t="s">
        <v>21</v>
      </c>
      <c r="C7" s="1" t="s">
        <v>22</v>
      </c>
      <c r="D7" s="1" t="s">
        <v>23</v>
      </c>
      <c r="E7" s="1" t="s">
        <v>0</v>
      </c>
      <c r="F7" s="5" t="s">
        <v>271</v>
      </c>
      <c r="G7" s="1" t="s">
        <v>253</v>
      </c>
      <c r="H7" s="1" t="s">
        <v>381</v>
      </c>
      <c r="I7" s="1">
        <v>224.42</v>
      </c>
      <c r="J7" s="1" t="s">
        <v>259</v>
      </c>
      <c r="K7" s="1">
        <v>4</v>
      </c>
      <c r="L7" s="1" t="s">
        <v>259</v>
      </c>
      <c r="M7" s="1">
        <v>4</v>
      </c>
      <c r="N7" s="11"/>
    </row>
    <row r="8" spans="1:14" ht="20.399999999999999" x14ac:dyDescent="0.3">
      <c r="A8" s="1">
        <v>201042</v>
      </c>
      <c r="B8" s="1" t="s">
        <v>11</v>
      </c>
      <c r="C8" s="1" t="s">
        <v>12</v>
      </c>
      <c r="D8" s="1" t="s">
        <v>13</v>
      </c>
      <c r="E8" s="1" t="s">
        <v>0</v>
      </c>
      <c r="F8" s="5" t="s">
        <v>268</v>
      </c>
      <c r="G8" s="1" t="s">
        <v>253</v>
      </c>
      <c r="H8" s="1" t="s">
        <v>381</v>
      </c>
      <c r="I8" s="1">
        <v>191.83</v>
      </c>
      <c r="J8" s="1" t="s">
        <v>255</v>
      </c>
      <c r="K8" s="1">
        <v>4</v>
      </c>
      <c r="L8" s="1"/>
      <c r="M8" s="1">
        <v>0</v>
      </c>
      <c r="N8" s="11"/>
    </row>
    <row r="9" spans="1:14" ht="20.399999999999999" x14ac:dyDescent="0.3">
      <c r="A9" s="1">
        <v>702399</v>
      </c>
      <c r="B9" s="1" t="s">
        <v>306</v>
      </c>
      <c r="C9" s="1" t="s">
        <v>307</v>
      </c>
      <c r="D9" s="1" t="s">
        <v>223</v>
      </c>
      <c r="E9" s="1" t="s">
        <v>0</v>
      </c>
      <c r="F9" s="1" t="s">
        <v>303</v>
      </c>
      <c r="G9" s="1" t="s">
        <v>315</v>
      </c>
      <c r="H9" s="1" t="s">
        <v>381</v>
      </c>
      <c r="I9" s="1">
        <v>162.74</v>
      </c>
      <c r="J9" s="1"/>
      <c r="K9" s="1"/>
      <c r="L9" s="1"/>
      <c r="M9" s="1"/>
      <c r="N9" s="11"/>
    </row>
    <row r="10" spans="1:14" ht="30.6" x14ac:dyDescent="0.3">
      <c r="A10" s="1">
        <v>211698</v>
      </c>
      <c r="B10" s="1" t="s">
        <v>14</v>
      </c>
      <c r="C10" s="1" t="s">
        <v>15</v>
      </c>
      <c r="D10" s="1" t="s">
        <v>16</v>
      </c>
      <c r="E10" s="1" t="s">
        <v>0</v>
      </c>
      <c r="F10" s="5" t="s">
        <v>269</v>
      </c>
      <c r="G10" s="1" t="s">
        <v>253</v>
      </c>
      <c r="H10" s="1" t="s">
        <v>381</v>
      </c>
      <c r="I10" s="1">
        <v>152.93</v>
      </c>
      <c r="J10" s="1"/>
      <c r="K10" s="1">
        <v>0</v>
      </c>
      <c r="L10" s="1"/>
      <c r="M10" s="1">
        <v>0</v>
      </c>
      <c r="N10" s="11"/>
    </row>
    <row r="11" spans="1:14" ht="24" x14ac:dyDescent="0.3">
      <c r="A11" s="1">
        <v>194984</v>
      </c>
      <c r="B11" s="1" t="s">
        <v>308</v>
      </c>
      <c r="C11" s="1" t="s">
        <v>309</v>
      </c>
      <c r="D11" s="1" t="s">
        <v>88</v>
      </c>
      <c r="E11" s="1" t="s">
        <v>0</v>
      </c>
      <c r="F11" s="1" t="s">
        <v>303</v>
      </c>
      <c r="G11" s="1" t="s">
        <v>315</v>
      </c>
      <c r="H11" s="1" t="s">
        <v>381</v>
      </c>
      <c r="I11" s="1">
        <v>149.44999999999999</v>
      </c>
      <c r="J11" s="1"/>
      <c r="K11" s="1"/>
      <c r="L11" s="1"/>
      <c r="M11" s="1"/>
      <c r="N11" s="11" t="s">
        <v>456</v>
      </c>
    </row>
    <row r="12" spans="1:14" ht="20.399999999999999" x14ac:dyDescent="0.3">
      <c r="A12" s="1">
        <v>206475</v>
      </c>
      <c r="B12" s="1" t="s">
        <v>311</v>
      </c>
      <c r="C12" s="1" t="s">
        <v>72</v>
      </c>
      <c r="D12" s="1" t="s">
        <v>312</v>
      </c>
      <c r="E12" s="1" t="s">
        <v>0</v>
      </c>
      <c r="F12" s="1" t="s">
        <v>303</v>
      </c>
      <c r="G12" s="1" t="s">
        <v>315</v>
      </c>
      <c r="H12" s="1" t="s">
        <v>381</v>
      </c>
      <c r="I12" s="1">
        <v>144.88</v>
      </c>
      <c r="J12" s="1"/>
      <c r="K12" s="1"/>
      <c r="L12" s="1"/>
      <c r="M12" s="1"/>
      <c r="N12" s="11"/>
    </row>
    <row r="13" spans="1:14" ht="20.399999999999999" x14ac:dyDescent="0.3">
      <c r="A13" s="1">
        <v>179037</v>
      </c>
      <c r="B13" s="1" t="s">
        <v>24</v>
      </c>
      <c r="C13" s="1" t="s">
        <v>25</v>
      </c>
      <c r="D13" s="1" t="s">
        <v>12</v>
      </c>
      <c r="E13" s="1" t="s">
        <v>0</v>
      </c>
      <c r="F13" s="5" t="s">
        <v>290</v>
      </c>
      <c r="G13" s="1" t="s">
        <v>253</v>
      </c>
      <c r="H13" s="1" t="s">
        <v>381</v>
      </c>
      <c r="I13" s="1">
        <v>138.49</v>
      </c>
      <c r="J13" s="1" t="s">
        <v>259</v>
      </c>
      <c r="K13" s="1">
        <v>4</v>
      </c>
      <c r="L13" s="1"/>
      <c r="M13" s="1">
        <v>0</v>
      </c>
      <c r="N13" s="11"/>
    </row>
    <row r="14" spans="1:14" ht="24" x14ac:dyDescent="0.3">
      <c r="A14" s="1">
        <v>226287</v>
      </c>
      <c r="B14" s="1" t="s">
        <v>310</v>
      </c>
      <c r="C14" s="1" t="s">
        <v>79</v>
      </c>
      <c r="D14" s="1" t="s">
        <v>65</v>
      </c>
      <c r="E14" s="1" t="s">
        <v>0</v>
      </c>
      <c r="F14" s="1" t="s">
        <v>303</v>
      </c>
      <c r="G14" s="1" t="s">
        <v>315</v>
      </c>
      <c r="H14" s="1" t="s">
        <v>381</v>
      </c>
      <c r="I14" s="1">
        <f>145.55-10</f>
        <v>135.55000000000001</v>
      </c>
      <c r="J14" s="1" t="s">
        <v>257</v>
      </c>
      <c r="K14" s="1">
        <v>4</v>
      </c>
      <c r="L14" s="1" t="s">
        <v>257</v>
      </c>
      <c r="M14" s="1">
        <v>4</v>
      </c>
      <c r="N14" s="11" t="s">
        <v>383</v>
      </c>
    </row>
    <row r="15" spans="1:14" ht="20.399999999999999" x14ac:dyDescent="0.3">
      <c r="A15" s="1">
        <v>189442</v>
      </c>
      <c r="B15" s="1" t="s">
        <v>51</v>
      </c>
      <c r="C15" s="1" t="s">
        <v>52</v>
      </c>
      <c r="D15" s="1" t="s">
        <v>40</v>
      </c>
      <c r="E15" s="1" t="s">
        <v>26</v>
      </c>
      <c r="F15" s="5" t="s">
        <v>274</v>
      </c>
      <c r="G15" s="1" t="s">
        <v>253</v>
      </c>
      <c r="H15" s="1" t="s">
        <v>381</v>
      </c>
      <c r="I15" s="1">
        <v>222.66</v>
      </c>
      <c r="J15" s="1" t="s">
        <v>256</v>
      </c>
      <c r="K15" s="1">
        <v>4</v>
      </c>
      <c r="L15" s="1" t="s">
        <v>257</v>
      </c>
      <c r="M15" s="1">
        <v>4</v>
      </c>
      <c r="N15" s="11"/>
    </row>
    <row r="16" spans="1:14" ht="24" x14ac:dyDescent="0.3">
      <c r="A16" s="1">
        <v>709990</v>
      </c>
      <c r="B16" s="1" t="s">
        <v>316</v>
      </c>
      <c r="C16" s="1" t="s">
        <v>101</v>
      </c>
      <c r="D16" s="1" t="s">
        <v>55</v>
      </c>
      <c r="E16" s="1" t="s">
        <v>26</v>
      </c>
      <c r="F16" s="1" t="s">
        <v>303</v>
      </c>
      <c r="G16" s="1" t="s">
        <v>315</v>
      </c>
      <c r="H16" s="1" t="s">
        <v>381</v>
      </c>
      <c r="I16" s="1">
        <f>179.3-6</f>
        <v>173.3</v>
      </c>
      <c r="J16" s="1" t="s">
        <v>259</v>
      </c>
      <c r="K16" s="1">
        <v>4</v>
      </c>
      <c r="L16" s="1"/>
      <c r="M16" s="1"/>
      <c r="N16" s="11" t="s">
        <v>404</v>
      </c>
    </row>
    <row r="17" spans="1:14" ht="20.399999999999999" x14ac:dyDescent="0.3">
      <c r="A17" s="1">
        <v>206202</v>
      </c>
      <c r="B17" s="1" t="s">
        <v>54</v>
      </c>
      <c r="C17" s="1" t="s">
        <v>55</v>
      </c>
      <c r="D17" s="1" t="s">
        <v>56</v>
      </c>
      <c r="E17" s="1" t="s">
        <v>26</v>
      </c>
      <c r="F17" s="5" t="s">
        <v>275</v>
      </c>
      <c r="G17" s="1" t="s">
        <v>253</v>
      </c>
      <c r="H17" s="1" t="s">
        <v>381</v>
      </c>
      <c r="I17" s="1">
        <v>156.61000000000001</v>
      </c>
      <c r="J17" s="1"/>
      <c r="K17" s="1">
        <v>0</v>
      </c>
      <c r="L17" s="1"/>
      <c r="M17" s="1">
        <v>0</v>
      </c>
      <c r="N17" s="11"/>
    </row>
    <row r="18" spans="1:14" ht="20.399999999999999" x14ac:dyDescent="0.3">
      <c r="A18" s="1">
        <v>222762</v>
      </c>
      <c r="B18" s="1" t="s">
        <v>63</v>
      </c>
      <c r="C18" s="1" t="s">
        <v>64</v>
      </c>
      <c r="D18" s="1" t="s">
        <v>65</v>
      </c>
      <c r="E18" s="1" t="s">
        <v>26</v>
      </c>
      <c r="F18" s="5" t="s">
        <v>268</v>
      </c>
      <c r="G18" s="1" t="s">
        <v>253</v>
      </c>
      <c r="H18" s="1" t="s">
        <v>381</v>
      </c>
      <c r="I18" s="1">
        <v>150.85</v>
      </c>
      <c r="J18" s="1" t="s">
        <v>255</v>
      </c>
      <c r="K18" s="1">
        <v>4</v>
      </c>
      <c r="L18" s="1" t="s">
        <v>255</v>
      </c>
      <c r="M18" s="1">
        <v>4</v>
      </c>
      <c r="N18" s="11"/>
    </row>
    <row r="19" spans="1:14" ht="20.399999999999999" x14ac:dyDescent="0.3">
      <c r="A19" s="1">
        <v>226465</v>
      </c>
      <c r="B19" s="1" t="s">
        <v>35</v>
      </c>
      <c r="C19" s="1" t="s">
        <v>36</v>
      </c>
      <c r="D19" s="1" t="s">
        <v>37</v>
      </c>
      <c r="E19" s="1" t="s">
        <v>26</v>
      </c>
      <c r="F19" s="5" t="s">
        <v>272</v>
      </c>
      <c r="G19" s="1" t="s">
        <v>253</v>
      </c>
      <c r="H19" s="1" t="s">
        <v>381</v>
      </c>
      <c r="I19" s="1">
        <v>144.07</v>
      </c>
      <c r="J19" s="1" t="s">
        <v>256</v>
      </c>
      <c r="K19" s="1">
        <v>4</v>
      </c>
      <c r="L19" s="1" t="s">
        <v>256</v>
      </c>
      <c r="M19" s="1">
        <v>4</v>
      </c>
      <c r="N19" s="11"/>
    </row>
    <row r="20" spans="1:14" ht="20.399999999999999" x14ac:dyDescent="0.3">
      <c r="A20" s="1">
        <v>703512</v>
      </c>
      <c r="B20" s="1" t="s">
        <v>57</v>
      </c>
      <c r="C20" s="1" t="s">
        <v>58</v>
      </c>
      <c r="D20" s="1" t="s">
        <v>59</v>
      </c>
      <c r="E20" s="1" t="s">
        <v>26</v>
      </c>
      <c r="F20" s="5" t="s">
        <v>272</v>
      </c>
      <c r="G20" s="1" t="s">
        <v>253</v>
      </c>
      <c r="H20" s="1" t="s">
        <v>381</v>
      </c>
      <c r="I20" s="1">
        <v>143.61000000000001</v>
      </c>
      <c r="J20" s="1" t="s">
        <v>256</v>
      </c>
      <c r="K20" s="1">
        <v>4</v>
      </c>
      <c r="L20" s="1" t="s">
        <v>256</v>
      </c>
      <c r="M20" s="1">
        <v>4</v>
      </c>
      <c r="N20" s="11"/>
    </row>
    <row r="21" spans="1:14" x14ac:dyDescent="0.3">
      <c r="A21" s="1">
        <v>220349</v>
      </c>
      <c r="B21" s="1" t="s">
        <v>38</v>
      </c>
      <c r="C21" s="1" t="s">
        <v>39</v>
      </c>
      <c r="D21" s="1" t="s">
        <v>40</v>
      </c>
      <c r="E21" s="1" t="s">
        <v>26</v>
      </c>
      <c r="F21" s="5" t="s">
        <v>302</v>
      </c>
      <c r="G21" s="1" t="s">
        <v>253</v>
      </c>
      <c r="H21" s="1" t="s">
        <v>381</v>
      </c>
      <c r="I21" s="1">
        <v>137.16</v>
      </c>
      <c r="J21" s="1"/>
      <c r="K21" s="1">
        <v>0</v>
      </c>
      <c r="L21" s="1"/>
      <c r="M21" s="1">
        <v>0</v>
      </c>
      <c r="N21" s="11"/>
    </row>
    <row r="22" spans="1:14" ht="20.399999999999999" x14ac:dyDescent="0.3">
      <c r="A22" s="1">
        <v>179567</v>
      </c>
      <c r="B22" s="1" t="s">
        <v>53</v>
      </c>
      <c r="C22" s="1" t="s">
        <v>12</v>
      </c>
      <c r="D22" s="1" t="s">
        <v>18</v>
      </c>
      <c r="E22" s="1" t="s">
        <v>26</v>
      </c>
      <c r="F22" s="5" t="s">
        <v>272</v>
      </c>
      <c r="G22" s="1" t="s">
        <v>253</v>
      </c>
      <c r="H22" s="1" t="s">
        <v>381</v>
      </c>
      <c r="I22" s="1">
        <v>133.27000000000001</v>
      </c>
      <c r="J22" s="1" t="s">
        <v>256</v>
      </c>
      <c r="K22" s="1">
        <v>4</v>
      </c>
      <c r="L22" s="1"/>
      <c r="M22" s="1">
        <v>0</v>
      </c>
      <c r="N22" s="11"/>
    </row>
    <row r="23" spans="1:14" ht="24" x14ac:dyDescent="0.3">
      <c r="A23" s="1">
        <v>222358</v>
      </c>
      <c r="B23" s="1" t="s">
        <v>47</v>
      </c>
      <c r="C23" s="1" t="s">
        <v>48</v>
      </c>
      <c r="D23" s="1" t="s">
        <v>49</v>
      </c>
      <c r="E23" s="1" t="s">
        <v>26</v>
      </c>
      <c r="F23" s="5" t="s">
        <v>273</v>
      </c>
      <c r="G23" s="1" t="s">
        <v>253</v>
      </c>
      <c r="H23" s="1" t="s">
        <v>381</v>
      </c>
      <c r="I23" s="1">
        <v>126.99</v>
      </c>
      <c r="J23" s="1" t="s">
        <v>259</v>
      </c>
      <c r="K23" s="1">
        <v>4</v>
      </c>
      <c r="L23" s="1" t="s">
        <v>259</v>
      </c>
      <c r="M23" s="1">
        <v>4</v>
      </c>
      <c r="N23" s="11" t="s">
        <v>454</v>
      </c>
    </row>
    <row r="24" spans="1:14" ht="20.399999999999999" x14ac:dyDescent="0.3">
      <c r="A24" s="1">
        <v>226639</v>
      </c>
      <c r="B24" s="1" t="s">
        <v>44</v>
      </c>
      <c r="C24" s="1" t="s">
        <v>45</v>
      </c>
      <c r="D24" s="1" t="s">
        <v>25</v>
      </c>
      <c r="E24" s="1" t="s">
        <v>26</v>
      </c>
      <c r="F24" s="1" t="s">
        <v>46</v>
      </c>
      <c r="G24" s="1" t="s">
        <v>253</v>
      </c>
      <c r="H24" s="1" t="s">
        <v>381</v>
      </c>
      <c r="I24" s="1">
        <v>117.98</v>
      </c>
      <c r="J24" s="1"/>
      <c r="K24" s="1">
        <v>0</v>
      </c>
      <c r="L24" s="1"/>
      <c r="M24" s="1">
        <v>0</v>
      </c>
      <c r="N24" s="11"/>
    </row>
    <row r="25" spans="1:14" ht="20.399999999999999" x14ac:dyDescent="0.3">
      <c r="A25" s="1">
        <v>226579</v>
      </c>
      <c r="B25" s="1" t="s">
        <v>41</v>
      </c>
      <c r="C25" s="1" t="s">
        <v>42</v>
      </c>
      <c r="D25" s="1" t="s">
        <v>39</v>
      </c>
      <c r="E25" s="1" t="s">
        <v>26</v>
      </c>
      <c r="F25" s="1" t="s">
        <v>43</v>
      </c>
      <c r="G25" s="1" t="s">
        <v>253</v>
      </c>
      <c r="H25" s="1" t="s">
        <v>381</v>
      </c>
      <c r="I25" s="1">
        <v>115.22</v>
      </c>
      <c r="J25" s="1" t="s">
        <v>259</v>
      </c>
      <c r="K25" s="1">
        <v>4</v>
      </c>
      <c r="L25" s="1"/>
      <c r="M25" s="1">
        <v>0</v>
      </c>
      <c r="N25" s="11"/>
    </row>
    <row r="26" spans="1:14" ht="20.399999999999999" x14ac:dyDescent="0.3">
      <c r="A26" s="1">
        <v>704584</v>
      </c>
      <c r="B26" s="1" t="s">
        <v>60</v>
      </c>
      <c r="C26" s="1" t="s">
        <v>61</v>
      </c>
      <c r="D26" s="1" t="s">
        <v>40</v>
      </c>
      <c r="E26" s="1" t="s">
        <v>26</v>
      </c>
      <c r="F26" s="5" t="s">
        <v>272</v>
      </c>
      <c r="G26" s="1" t="s">
        <v>253</v>
      </c>
      <c r="H26" s="1" t="s">
        <v>381</v>
      </c>
      <c r="I26" s="1">
        <v>97.93</v>
      </c>
      <c r="J26" s="1" t="s">
        <v>256</v>
      </c>
      <c r="K26" s="1">
        <v>4</v>
      </c>
      <c r="L26" s="1" t="s">
        <v>256</v>
      </c>
      <c r="M26" s="1">
        <v>4</v>
      </c>
      <c r="N26" s="11"/>
    </row>
    <row r="27" spans="1:14" ht="24" x14ac:dyDescent="0.3">
      <c r="A27" s="1">
        <v>709760</v>
      </c>
      <c r="B27" s="1" t="s">
        <v>28</v>
      </c>
      <c r="C27" s="1" t="s">
        <v>29</v>
      </c>
      <c r="D27" s="1" t="s">
        <v>30</v>
      </c>
      <c r="E27" s="1" t="s">
        <v>26</v>
      </c>
      <c r="F27" s="5" t="s">
        <v>271</v>
      </c>
      <c r="G27" s="1" t="s">
        <v>253</v>
      </c>
      <c r="H27" s="1" t="s">
        <v>381</v>
      </c>
      <c r="I27" s="1">
        <v>91.82</v>
      </c>
      <c r="J27" s="1"/>
      <c r="K27" s="1">
        <v>0</v>
      </c>
      <c r="L27" s="1"/>
      <c r="M27" s="1">
        <v>0</v>
      </c>
      <c r="N27" s="11" t="s">
        <v>375</v>
      </c>
    </row>
    <row r="28" spans="1:14" ht="20.399999999999999" x14ac:dyDescent="0.3">
      <c r="A28" s="1">
        <v>710209</v>
      </c>
      <c r="B28" s="1" t="s">
        <v>317</v>
      </c>
      <c r="C28" s="1" t="s">
        <v>84</v>
      </c>
      <c r="D28" s="1" t="s">
        <v>39</v>
      </c>
      <c r="E28" s="1" t="s">
        <v>26</v>
      </c>
      <c r="F28" s="1" t="s">
        <v>303</v>
      </c>
      <c r="G28" s="1" t="s">
        <v>315</v>
      </c>
      <c r="H28" s="1" t="s">
        <v>381</v>
      </c>
      <c r="I28" s="1">
        <v>89.65</v>
      </c>
      <c r="J28" s="1"/>
      <c r="K28" s="1"/>
      <c r="L28" s="1"/>
      <c r="M28" s="1"/>
      <c r="N28" s="11" t="s">
        <v>294</v>
      </c>
    </row>
    <row r="29" spans="1:14" ht="24" x14ac:dyDescent="0.3">
      <c r="A29" s="1">
        <v>710852</v>
      </c>
      <c r="B29" s="1" t="s">
        <v>320</v>
      </c>
      <c r="C29" s="1" t="s">
        <v>321</v>
      </c>
      <c r="D29" s="1" t="s">
        <v>322</v>
      </c>
      <c r="E29" s="1" t="s">
        <v>26</v>
      </c>
      <c r="F29" s="1" t="s">
        <v>303</v>
      </c>
      <c r="G29" s="1" t="s">
        <v>315</v>
      </c>
      <c r="H29" s="1" t="s">
        <v>381</v>
      </c>
      <c r="I29" s="1">
        <v>84.32</v>
      </c>
      <c r="J29" s="1"/>
      <c r="K29" s="1"/>
      <c r="L29" s="1"/>
      <c r="M29" s="1"/>
      <c r="N29" s="11" t="s">
        <v>454</v>
      </c>
    </row>
    <row r="30" spans="1:14" ht="24" x14ac:dyDescent="0.3">
      <c r="A30" s="1">
        <v>709882</v>
      </c>
      <c r="B30" s="1" t="s">
        <v>323</v>
      </c>
      <c r="C30" s="1" t="s">
        <v>225</v>
      </c>
      <c r="D30" s="1" t="s">
        <v>50</v>
      </c>
      <c r="E30" s="1" t="s">
        <v>26</v>
      </c>
      <c r="F30" s="1" t="s">
        <v>303</v>
      </c>
      <c r="G30" s="1" t="s">
        <v>315</v>
      </c>
      <c r="H30" s="1" t="s">
        <v>381</v>
      </c>
      <c r="I30" s="1">
        <v>84.11</v>
      </c>
      <c r="J30" s="1"/>
      <c r="K30" s="1"/>
      <c r="L30" s="1"/>
      <c r="M30" s="1"/>
      <c r="N30" s="11" t="s">
        <v>206</v>
      </c>
    </row>
    <row r="31" spans="1:14" ht="24" x14ac:dyDescent="0.3">
      <c r="A31" s="1">
        <v>710104</v>
      </c>
      <c r="B31" s="1" t="s">
        <v>324</v>
      </c>
      <c r="C31" s="1" t="s">
        <v>40</v>
      </c>
      <c r="D31" s="1" t="s">
        <v>18</v>
      </c>
      <c r="E31" s="1" t="s">
        <v>26</v>
      </c>
      <c r="F31" s="1" t="s">
        <v>303</v>
      </c>
      <c r="G31" s="1" t="s">
        <v>315</v>
      </c>
      <c r="H31" s="1" t="s">
        <v>381</v>
      </c>
      <c r="I31" s="1">
        <v>83.81</v>
      </c>
      <c r="J31" s="1"/>
      <c r="K31" s="1"/>
      <c r="L31" s="1"/>
      <c r="M31" s="1"/>
      <c r="N31" s="11" t="s">
        <v>409</v>
      </c>
    </row>
    <row r="32" spans="1:14" ht="24" x14ac:dyDescent="0.3">
      <c r="A32" s="1">
        <v>710720</v>
      </c>
      <c r="B32" s="1" t="s">
        <v>325</v>
      </c>
      <c r="C32" s="1" t="s">
        <v>30</v>
      </c>
      <c r="D32" s="1" t="s">
        <v>37</v>
      </c>
      <c r="E32" s="1" t="s">
        <v>26</v>
      </c>
      <c r="F32" s="1" t="s">
        <v>303</v>
      </c>
      <c r="G32" s="1" t="s">
        <v>315</v>
      </c>
      <c r="H32" s="1" t="s">
        <v>381</v>
      </c>
      <c r="I32" s="1">
        <v>82.98</v>
      </c>
      <c r="J32" s="1"/>
      <c r="K32" s="1"/>
      <c r="L32" s="1"/>
      <c r="M32" s="1"/>
      <c r="N32" s="11" t="s">
        <v>304</v>
      </c>
    </row>
    <row r="33" spans="1:14" ht="20.399999999999999" x14ac:dyDescent="0.3">
      <c r="A33" s="1">
        <v>710657</v>
      </c>
      <c r="B33" s="1" t="s">
        <v>318</v>
      </c>
      <c r="C33" s="1" t="s">
        <v>319</v>
      </c>
      <c r="D33" s="1" t="s">
        <v>16</v>
      </c>
      <c r="E33" s="1" t="s">
        <v>26</v>
      </c>
      <c r="F33" s="1" t="s">
        <v>303</v>
      </c>
      <c r="G33" s="1" t="s">
        <v>315</v>
      </c>
      <c r="H33" s="1" t="s">
        <v>381</v>
      </c>
      <c r="I33" s="1">
        <f>84.72-10</f>
        <v>74.72</v>
      </c>
      <c r="J33" s="1" t="s">
        <v>259</v>
      </c>
      <c r="K33" s="1">
        <v>4</v>
      </c>
      <c r="L33" s="1" t="s">
        <v>259</v>
      </c>
      <c r="M33" s="1">
        <v>4</v>
      </c>
      <c r="N33" s="11" t="s">
        <v>295</v>
      </c>
    </row>
    <row r="34" spans="1:14" ht="20.399999999999999" x14ac:dyDescent="0.3">
      <c r="A34" s="1">
        <v>710414</v>
      </c>
      <c r="B34" s="1" t="s">
        <v>327</v>
      </c>
      <c r="C34" s="1" t="s">
        <v>15</v>
      </c>
      <c r="D34" s="1" t="s">
        <v>50</v>
      </c>
      <c r="E34" s="1" t="s">
        <v>26</v>
      </c>
      <c r="F34" s="1" t="s">
        <v>303</v>
      </c>
      <c r="G34" s="1" t="s">
        <v>315</v>
      </c>
      <c r="H34" s="1" t="s">
        <v>381</v>
      </c>
      <c r="I34" s="1">
        <v>71.45</v>
      </c>
      <c r="J34" s="1"/>
      <c r="K34" s="1"/>
      <c r="L34" s="1"/>
      <c r="M34" s="1"/>
      <c r="N34" s="11" t="s">
        <v>295</v>
      </c>
    </row>
    <row r="35" spans="1:14" ht="20.399999999999999" x14ac:dyDescent="0.3">
      <c r="A35" s="1">
        <v>710438</v>
      </c>
      <c r="B35" s="1" t="s">
        <v>326</v>
      </c>
      <c r="C35" s="1" t="s">
        <v>36</v>
      </c>
      <c r="D35" s="1" t="s">
        <v>12</v>
      </c>
      <c r="E35" s="1" t="s">
        <v>26</v>
      </c>
      <c r="F35" s="1" t="s">
        <v>303</v>
      </c>
      <c r="G35" s="1" t="s">
        <v>315</v>
      </c>
      <c r="H35" s="1" t="s">
        <v>381</v>
      </c>
      <c r="I35" s="1">
        <f>80.4-10</f>
        <v>70.400000000000006</v>
      </c>
      <c r="J35" s="1" t="s">
        <v>259</v>
      </c>
      <c r="K35" s="1">
        <v>4</v>
      </c>
      <c r="L35" s="1" t="s">
        <v>259</v>
      </c>
      <c r="M35" s="1">
        <v>4</v>
      </c>
      <c r="N35" s="11" t="s">
        <v>294</v>
      </c>
    </row>
    <row r="36" spans="1:14" ht="20.399999999999999" x14ac:dyDescent="0.3">
      <c r="A36" s="1">
        <v>710098</v>
      </c>
      <c r="B36" s="1" t="s">
        <v>328</v>
      </c>
      <c r="C36" s="1" t="s">
        <v>329</v>
      </c>
      <c r="D36" s="1" t="s">
        <v>223</v>
      </c>
      <c r="E36" s="1" t="s">
        <v>26</v>
      </c>
      <c r="F36" s="1" t="s">
        <v>303</v>
      </c>
      <c r="G36" s="1" t="s">
        <v>315</v>
      </c>
      <c r="H36" s="1" t="s">
        <v>381</v>
      </c>
      <c r="I36" s="1">
        <v>69.39</v>
      </c>
      <c r="J36" s="1"/>
      <c r="K36" s="1"/>
      <c r="L36" s="1"/>
      <c r="M36" s="1"/>
      <c r="N36" s="11" t="s">
        <v>389</v>
      </c>
    </row>
    <row r="37" spans="1:14" ht="30.6" x14ac:dyDescent="0.3">
      <c r="A37" s="1">
        <v>220290</v>
      </c>
      <c r="B37" s="1" t="s">
        <v>31</v>
      </c>
      <c r="C37" s="1" t="s">
        <v>32</v>
      </c>
      <c r="D37" s="1" t="s">
        <v>33</v>
      </c>
      <c r="E37" s="1" t="s">
        <v>26</v>
      </c>
      <c r="F37" s="1" t="s">
        <v>34</v>
      </c>
      <c r="G37" s="1" t="s">
        <v>253</v>
      </c>
      <c r="H37" s="1" t="s">
        <v>381</v>
      </c>
      <c r="I37" s="1">
        <v>58.61</v>
      </c>
      <c r="J37" s="1" t="s">
        <v>259</v>
      </c>
      <c r="K37" s="1">
        <v>4</v>
      </c>
      <c r="L37" s="1"/>
      <c r="M37" s="1">
        <v>0</v>
      </c>
      <c r="N37" s="11"/>
    </row>
    <row r="38" spans="1:14" ht="20.399999999999999" x14ac:dyDescent="0.3">
      <c r="A38" s="1">
        <v>710486</v>
      </c>
      <c r="B38" s="1" t="s">
        <v>330</v>
      </c>
      <c r="C38" s="1" t="s">
        <v>331</v>
      </c>
      <c r="D38" s="1" t="s">
        <v>332</v>
      </c>
      <c r="E38" s="1" t="s">
        <v>26</v>
      </c>
      <c r="F38" s="1" t="s">
        <v>303</v>
      </c>
      <c r="G38" s="1" t="s">
        <v>315</v>
      </c>
      <c r="H38" s="1" t="s">
        <v>381</v>
      </c>
      <c r="I38" s="1">
        <f>65.69-10</f>
        <v>55.69</v>
      </c>
      <c r="J38" s="1" t="s">
        <v>259</v>
      </c>
      <c r="K38" s="1">
        <v>4</v>
      </c>
      <c r="L38" s="1" t="s">
        <v>259</v>
      </c>
      <c r="M38" s="1">
        <v>4</v>
      </c>
      <c r="N38" s="11" t="s">
        <v>299</v>
      </c>
    </row>
    <row r="39" spans="1:14" ht="24" x14ac:dyDescent="0.3">
      <c r="A39" s="1">
        <v>710311</v>
      </c>
      <c r="B39" s="1" t="s">
        <v>333</v>
      </c>
      <c r="C39" s="1" t="s">
        <v>374</v>
      </c>
      <c r="D39" s="1" t="s">
        <v>16</v>
      </c>
      <c r="E39" s="1" t="s">
        <v>26</v>
      </c>
      <c r="F39" s="1" t="s">
        <v>303</v>
      </c>
      <c r="G39" s="1" t="s">
        <v>315</v>
      </c>
      <c r="H39" s="1" t="s">
        <v>381</v>
      </c>
      <c r="I39" s="1">
        <v>54.75</v>
      </c>
      <c r="J39" s="1"/>
      <c r="K39" s="1"/>
      <c r="L39" s="1"/>
      <c r="M39" s="1"/>
      <c r="N39" s="11" t="s">
        <v>390</v>
      </c>
    </row>
    <row r="40" spans="1:14" ht="20.399999999999999" x14ac:dyDescent="0.3">
      <c r="A40" s="1">
        <v>710808</v>
      </c>
      <c r="B40" s="1" t="s">
        <v>334</v>
      </c>
      <c r="C40" s="1" t="s">
        <v>61</v>
      </c>
      <c r="D40" s="1" t="s">
        <v>49</v>
      </c>
      <c r="E40" s="1" t="s">
        <v>26</v>
      </c>
      <c r="F40" s="1" t="s">
        <v>303</v>
      </c>
      <c r="G40" s="1" t="s">
        <v>315</v>
      </c>
      <c r="H40" s="1" t="s">
        <v>381</v>
      </c>
      <c r="I40" s="1">
        <v>46.63</v>
      </c>
      <c r="J40" s="1"/>
      <c r="K40" s="1"/>
      <c r="L40" s="1"/>
      <c r="M40" s="1"/>
      <c r="N40" s="11"/>
    </row>
    <row r="41" spans="1:14" ht="20.399999999999999" x14ac:dyDescent="0.3">
      <c r="A41" s="1">
        <v>710676</v>
      </c>
      <c r="B41" s="1" t="s">
        <v>335</v>
      </c>
      <c r="C41" s="1" t="s">
        <v>336</v>
      </c>
      <c r="D41" s="1" t="s">
        <v>33</v>
      </c>
      <c r="E41" s="1" t="s">
        <v>26</v>
      </c>
      <c r="F41" s="1" t="s">
        <v>303</v>
      </c>
      <c r="G41" s="1" t="s">
        <v>315</v>
      </c>
      <c r="H41" s="1" t="s">
        <v>381</v>
      </c>
      <c r="I41" s="1">
        <v>42.82</v>
      </c>
      <c r="J41" s="1"/>
      <c r="K41" s="1"/>
      <c r="L41" s="1"/>
      <c r="M41" s="1"/>
      <c r="N41" s="11" t="s">
        <v>389</v>
      </c>
    </row>
    <row r="42" spans="1:14" ht="20.399999999999999" x14ac:dyDescent="0.3">
      <c r="A42" s="1">
        <v>218279</v>
      </c>
      <c r="B42" s="1" t="s">
        <v>99</v>
      </c>
      <c r="C42" s="1" t="s">
        <v>100</v>
      </c>
      <c r="D42" s="1" t="s">
        <v>101</v>
      </c>
      <c r="E42" s="1" t="s">
        <v>66</v>
      </c>
      <c r="F42" s="5" t="s">
        <v>296</v>
      </c>
      <c r="G42" s="1" t="s">
        <v>260</v>
      </c>
      <c r="H42" s="1" t="s">
        <v>380</v>
      </c>
      <c r="I42" s="1">
        <v>131.69</v>
      </c>
      <c r="J42" s="1" t="s">
        <v>257</v>
      </c>
      <c r="K42" s="1">
        <v>4</v>
      </c>
      <c r="L42" s="1"/>
      <c r="M42" s="1">
        <v>0</v>
      </c>
      <c r="N42" s="11"/>
    </row>
    <row r="43" spans="1:14" ht="24" x14ac:dyDescent="0.3">
      <c r="A43" s="1">
        <v>228766</v>
      </c>
      <c r="B43" s="1" t="s">
        <v>81</v>
      </c>
      <c r="C43" s="1" t="s">
        <v>82</v>
      </c>
      <c r="D43" s="1" t="s">
        <v>70</v>
      </c>
      <c r="E43" s="1" t="s">
        <v>66</v>
      </c>
      <c r="F43" s="1" t="s">
        <v>261</v>
      </c>
      <c r="G43" s="1" t="s">
        <v>260</v>
      </c>
      <c r="H43" s="1" t="s">
        <v>380</v>
      </c>
      <c r="I43" s="1">
        <v>97.61</v>
      </c>
      <c r="J43" s="1" t="s">
        <v>259</v>
      </c>
      <c r="K43" s="1">
        <v>4</v>
      </c>
      <c r="L43" s="1" t="s">
        <v>259</v>
      </c>
      <c r="M43" s="1">
        <v>4</v>
      </c>
      <c r="N43" s="11" t="s">
        <v>403</v>
      </c>
    </row>
    <row r="44" spans="1:14" ht="20.399999999999999" x14ac:dyDescent="0.3">
      <c r="A44" s="1">
        <v>703130</v>
      </c>
      <c r="B44" s="1" t="s">
        <v>73</v>
      </c>
      <c r="C44" s="1" t="s">
        <v>74</v>
      </c>
      <c r="D44" s="1" t="s">
        <v>39</v>
      </c>
      <c r="E44" s="1" t="s">
        <v>66</v>
      </c>
      <c r="F44" s="5" t="s">
        <v>276</v>
      </c>
      <c r="G44" s="1" t="s">
        <v>260</v>
      </c>
      <c r="H44" s="1" t="s">
        <v>380</v>
      </c>
      <c r="I44" s="1">
        <v>94.71</v>
      </c>
      <c r="J44" s="1" t="s">
        <v>259</v>
      </c>
      <c r="K44" s="1">
        <v>4</v>
      </c>
      <c r="L44" s="1" t="s">
        <v>259</v>
      </c>
      <c r="M44" s="1">
        <v>4</v>
      </c>
      <c r="N44" s="11"/>
    </row>
    <row r="45" spans="1:14" ht="20.399999999999999" x14ac:dyDescent="0.3">
      <c r="A45" s="1">
        <v>185979</v>
      </c>
      <c r="B45" s="1" t="s">
        <v>78</v>
      </c>
      <c r="C45" s="1" t="s">
        <v>79</v>
      </c>
      <c r="D45" s="1" t="s">
        <v>80</v>
      </c>
      <c r="E45" s="1" t="s">
        <v>66</v>
      </c>
      <c r="F45" s="1" t="s">
        <v>46</v>
      </c>
      <c r="G45" s="1" t="s">
        <v>253</v>
      </c>
      <c r="H45" s="1" t="s">
        <v>381</v>
      </c>
      <c r="I45" s="1">
        <v>212.94</v>
      </c>
      <c r="J45" s="1" t="s">
        <v>256</v>
      </c>
      <c r="K45" s="1">
        <v>4</v>
      </c>
      <c r="L45" s="1"/>
      <c r="M45" s="1">
        <v>0</v>
      </c>
      <c r="N45" s="11"/>
    </row>
    <row r="46" spans="1:14" ht="20.399999999999999" x14ac:dyDescent="0.3">
      <c r="A46" s="1">
        <v>218225</v>
      </c>
      <c r="B46" s="1" t="s">
        <v>92</v>
      </c>
      <c r="C46" s="1" t="s">
        <v>59</v>
      </c>
      <c r="D46" s="1" t="s">
        <v>40</v>
      </c>
      <c r="E46" s="1" t="s">
        <v>66</v>
      </c>
      <c r="F46" s="5" t="s">
        <v>272</v>
      </c>
      <c r="G46" s="1" t="s">
        <v>253</v>
      </c>
      <c r="H46" s="1" t="s">
        <v>381</v>
      </c>
      <c r="I46" s="1">
        <v>176.15</v>
      </c>
      <c r="J46" s="1" t="s">
        <v>256</v>
      </c>
      <c r="K46" s="1">
        <v>4</v>
      </c>
      <c r="L46" s="1" t="s">
        <v>256</v>
      </c>
      <c r="M46" s="1">
        <v>4</v>
      </c>
      <c r="N46" s="11"/>
    </row>
    <row r="47" spans="1:14" ht="20.399999999999999" x14ac:dyDescent="0.3">
      <c r="A47" s="1">
        <v>163440</v>
      </c>
      <c r="B47" s="1" t="s">
        <v>89</v>
      </c>
      <c r="C47" s="1" t="s">
        <v>90</v>
      </c>
      <c r="D47" s="1" t="s">
        <v>16</v>
      </c>
      <c r="E47" s="1" t="s">
        <v>66</v>
      </c>
      <c r="F47" s="1" t="s">
        <v>375</v>
      </c>
      <c r="G47" s="1" t="s">
        <v>253</v>
      </c>
      <c r="H47" s="1" t="s">
        <v>381</v>
      </c>
      <c r="I47" s="1">
        <v>150.80000000000001</v>
      </c>
      <c r="J47" s="1" t="s">
        <v>256</v>
      </c>
      <c r="K47" s="1">
        <v>4</v>
      </c>
      <c r="L47" s="1" t="s">
        <v>256</v>
      </c>
      <c r="M47" s="1">
        <v>4</v>
      </c>
      <c r="N47" s="11"/>
    </row>
    <row r="48" spans="1:14" ht="20.399999999999999" x14ac:dyDescent="0.3">
      <c r="A48" s="1">
        <v>207123</v>
      </c>
      <c r="B48" s="1" t="s">
        <v>98</v>
      </c>
      <c r="C48" s="1" t="s">
        <v>25</v>
      </c>
      <c r="D48" s="1" t="s">
        <v>16</v>
      </c>
      <c r="E48" s="1" t="s">
        <v>66</v>
      </c>
      <c r="F48" s="5" t="s">
        <v>290</v>
      </c>
      <c r="G48" s="1" t="s">
        <v>253</v>
      </c>
      <c r="H48" s="1" t="s">
        <v>381</v>
      </c>
      <c r="I48" s="1">
        <v>125.6</v>
      </c>
      <c r="J48" s="1" t="s">
        <v>256</v>
      </c>
      <c r="K48" s="1">
        <v>4</v>
      </c>
      <c r="L48" s="1" t="s">
        <v>256</v>
      </c>
      <c r="M48" s="1">
        <v>4</v>
      </c>
      <c r="N48" s="11"/>
    </row>
    <row r="49" spans="1:14" ht="20.399999999999999" x14ac:dyDescent="0.3">
      <c r="A49" s="1">
        <v>200146</v>
      </c>
      <c r="B49" s="1" t="s">
        <v>87</v>
      </c>
      <c r="C49" s="1" t="s">
        <v>88</v>
      </c>
      <c r="D49" s="1" t="s">
        <v>68</v>
      </c>
      <c r="E49" s="1" t="s">
        <v>66</v>
      </c>
      <c r="F49" s="5" t="s">
        <v>277</v>
      </c>
      <c r="G49" s="1" t="s">
        <v>253</v>
      </c>
      <c r="H49" s="1" t="s">
        <v>381</v>
      </c>
      <c r="I49" s="1">
        <v>123.16</v>
      </c>
      <c r="J49" s="1" t="s">
        <v>259</v>
      </c>
      <c r="K49" s="1">
        <v>4</v>
      </c>
      <c r="L49" s="1" t="s">
        <v>256</v>
      </c>
      <c r="M49" s="1">
        <v>4</v>
      </c>
      <c r="N49" s="11"/>
    </row>
    <row r="50" spans="1:14" ht="20.399999999999999" x14ac:dyDescent="0.3">
      <c r="A50" s="1">
        <v>710917</v>
      </c>
      <c r="B50" s="1" t="s">
        <v>75</v>
      </c>
      <c r="C50" s="1" t="s">
        <v>76</v>
      </c>
      <c r="D50" s="1" t="s">
        <v>25</v>
      </c>
      <c r="E50" s="1" t="s">
        <v>66</v>
      </c>
      <c r="F50" s="1" t="s">
        <v>258</v>
      </c>
      <c r="G50" s="1" t="s">
        <v>253</v>
      </c>
      <c r="H50" s="1" t="s">
        <v>381</v>
      </c>
      <c r="I50" s="1">
        <v>94.71</v>
      </c>
      <c r="J50" s="1" t="s">
        <v>256</v>
      </c>
      <c r="K50" s="1">
        <v>4</v>
      </c>
      <c r="L50" s="1"/>
      <c r="M50" s="1">
        <v>0</v>
      </c>
      <c r="N50" s="11"/>
    </row>
    <row r="51" spans="1:14" ht="20.399999999999999" x14ac:dyDescent="0.3">
      <c r="A51" s="1">
        <v>711010</v>
      </c>
      <c r="B51" s="1" t="s">
        <v>83</v>
      </c>
      <c r="C51" s="1" t="s">
        <v>84</v>
      </c>
      <c r="D51" s="1" t="s">
        <v>30</v>
      </c>
      <c r="E51" s="1" t="s">
        <v>66</v>
      </c>
      <c r="F51" s="1" t="s">
        <v>274</v>
      </c>
      <c r="G51" s="1" t="s">
        <v>253</v>
      </c>
      <c r="H51" s="1" t="s">
        <v>381</v>
      </c>
      <c r="I51" s="1">
        <v>93.14</v>
      </c>
      <c r="J51" s="1" t="s">
        <v>256</v>
      </c>
      <c r="K51" s="1">
        <v>4</v>
      </c>
      <c r="L51" s="1"/>
      <c r="M51" s="1">
        <v>0</v>
      </c>
      <c r="N51" s="11"/>
    </row>
    <row r="52" spans="1:14" ht="24" x14ac:dyDescent="0.3">
      <c r="A52" s="1">
        <v>217893</v>
      </c>
      <c r="B52" s="1" t="s">
        <v>71</v>
      </c>
      <c r="C52" s="1" t="s">
        <v>72</v>
      </c>
      <c r="D52" s="1" t="s">
        <v>12</v>
      </c>
      <c r="E52" s="1" t="s">
        <v>66</v>
      </c>
      <c r="F52" s="5" t="s">
        <v>273</v>
      </c>
      <c r="G52" s="1" t="s">
        <v>253</v>
      </c>
      <c r="H52" s="1" t="s">
        <v>381</v>
      </c>
      <c r="I52" s="1">
        <v>92.25</v>
      </c>
      <c r="J52" s="1" t="s">
        <v>259</v>
      </c>
      <c r="K52" s="1">
        <v>4</v>
      </c>
      <c r="L52" s="1" t="s">
        <v>259</v>
      </c>
      <c r="M52" s="1">
        <v>4</v>
      </c>
      <c r="N52" s="11" t="s">
        <v>454</v>
      </c>
    </row>
    <row r="53" spans="1:14" ht="20.399999999999999" x14ac:dyDescent="0.3">
      <c r="A53" s="1">
        <v>711563</v>
      </c>
      <c r="B53" s="1" t="s">
        <v>264</v>
      </c>
      <c r="C53" s="1" t="s">
        <v>48</v>
      </c>
      <c r="D53" s="1" t="s">
        <v>265</v>
      </c>
      <c r="E53" s="1" t="s">
        <v>66</v>
      </c>
      <c r="F53" s="5" t="s">
        <v>278</v>
      </c>
      <c r="G53" s="1" t="s">
        <v>253</v>
      </c>
      <c r="H53" s="1" t="s">
        <v>381</v>
      </c>
      <c r="I53" s="1" t="e">
        <f>SUBTOTAL(9,#REF!)</f>
        <v>#REF!</v>
      </c>
      <c r="J53" s="1" t="s">
        <v>257</v>
      </c>
      <c r="K53" s="1">
        <v>4</v>
      </c>
      <c r="L53" s="1" t="s">
        <v>257</v>
      </c>
      <c r="M53" s="1">
        <v>4</v>
      </c>
      <c r="N53" s="11" t="s">
        <v>294</v>
      </c>
    </row>
    <row r="54" spans="1:14" ht="20.399999999999999" x14ac:dyDescent="0.3">
      <c r="A54" s="1">
        <v>704484</v>
      </c>
      <c r="B54" s="1" t="s">
        <v>69</v>
      </c>
      <c r="C54" s="1" t="s">
        <v>70</v>
      </c>
      <c r="D54" s="1" t="s">
        <v>33</v>
      </c>
      <c r="E54" s="1" t="s">
        <v>66</v>
      </c>
      <c r="F54" s="5" t="s">
        <v>274</v>
      </c>
      <c r="G54" s="1" t="s">
        <v>253</v>
      </c>
      <c r="H54" s="1" t="s">
        <v>381</v>
      </c>
      <c r="I54" s="1">
        <v>88.71</v>
      </c>
      <c r="J54" s="1" t="s">
        <v>256</v>
      </c>
      <c r="K54" s="1">
        <v>4</v>
      </c>
      <c r="L54" s="1" t="s">
        <v>256</v>
      </c>
      <c r="M54" s="1">
        <v>4</v>
      </c>
      <c r="N54" s="11"/>
    </row>
    <row r="55" spans="1:14" ht="24" x14ac:dyDescent="0.3">
      <c r="A55" s="1">
        <v>711721</v>
      </c>
      <c r="B55" s="1" t="s">
        <v>337</v>
      </c>
      <c r="C55" s="1" t="s">
        <v>58</v>
      </c>
      <c r="D55" s="1" t="s">
        <v>40</v>
      </c>
      <c r="E55" s="1" t="s">
        <v>66</v>
      </c>
      <c r="F55" s="1" t="s">
        <v>303</v>
      </c>
      <c r="G55" s="1" t="s">
        <v>315</v>
      </c>
      <c r="H55" s="1" t="s">
        <v>381</v>
      </c>
      <c r="I55" s="1">
        <f>75.6-10</f>
        <v>65.599999999999994</v>
      </c>
      <c r="J55" s="1" t="s">
        <v>255</v>
      </c>
      <c r="K55" s="1">
        <v>4</v>
      </c>
      <c r="L55" s="1" t="s">
        <v>255</v>
      </c>
      <c r="M55" s="1">
        <v>4</v>
      </c>
      <c r="N55" s="11" t="s">
        <v>451</v>
      </c>
    </row>
    <row r="56" spans="1:14" x14ac:dyDescent="0.3">
      <c r="A56" s="1">
        <v>711121</v>
      </c>
      <c r="B56" s="1" t="s">
        <v>85</v>
      </c>
      <c r="C56" s="1" t="s">
        <v>29</v>
      </c>
      <c r="D56" s="1" t="s">
        <v>86</v>
      </c>
      <c r="E56" s="1" t="s">
        <v>66</v>
      </c>
      <c r="F56" s="5" t="s">
        <v>295</v>
      </c>
      <c r="G56" s="1" t="s">
        <v>253</v>
      </c>
      <c r="H56" s="1" t="s">
        <v>381</v>
      </c>
      <c r="I56" s="1">
        <v>65</v>
      </c>
      <c r="J56" s="1" t="s">
        <v>259</v>
      </c>
      <c r="K56" s="1">
        <v>4</v>
      </c>
      <c r="L56" s="1"/>
      <c r="M56" s="1">
        <v>0</v>
      </c>
      <c r="N56" s="11"/>
    </row>
    <row r="57" spans="1:14" ht="20.399999999999999" x14ac:dyDescent="0.3">
      <c r="A57" s="1">
        <v>711623</v>
      </c>
      <c r="B57" s="1" t="s">
        <v>77</v>
      </c>
      <c r="C57" s="1" t="s">
        <v>12</v>
      </c>
      <c r="D57" s="1" t="s">
        <v>33</v>
      </c>
      <c r="E57" s="1" t="s">
        <v>66</v>
      </c>
      <c r="F57" s="1" t="s">
        <v>46</v>
      </c>
      <c r="G57" s="1" t="s">
        <v>253</v>
      </c>
      <c r="H57" s="1" t="s">
        <v>381</v>
      </c>
      <c r="I57" s="1">
        <v>60.97</v>
      </c>
      <c r="J57" s="1" t="s">
        <v>256</v>
      </c>
      <c r="K57" s="1">
        <v>4</v>
      </c>
      <c r="L57" s="1" t="s">
        <v>256</v>
      </c>
      <c r="M57" s="1">
        <v>4</v>
      </c>
      <c r="N57" s="11"/>
    </row>
    <row r="58" spans="1:14" ht="24" x14ac:dyDescent="0.3">
      <c r="A58" s="1">
        <v>711780</v>
      </c>
      <c r="B58" s="1" t="s">
        <v>338</v>
      </c>
      <c r="C58" s="1" t="s">
        <v>36</v>
      </c>
      <c r="D58" s="1" t="s">
        <v>109</v>
      </c>
      <c r="E58" s="1" t="s">
        <v>66</v>
      </c>
      <c r="F58" s="1" t="s">
        <v>303</v>
      </c>
      <c r="G58" s="1" t="s">
        <v>315</v>
      </c>
      <c r="H58" s="1" t="s">
        <v>381</v>
      </c>
      <c r="I58" s="1">
        <f>65.02-10</f>
        <v>55.019999999999996</v>
      </c>
      <c r="J58" s="1" t="s">
        <v>259</v>
      </c>
      <c r="K58" s="1">
        <v>4</v>
      </c>
      <c r="L58" s="1" t="s">
        <v>259</v>
      </c>
      <c r="M58" s="1">
        <v>4</v>
      </c>
      <c r="N58" s="11" t="s">
        <v>261</v>
      </c>
    </row>
    <row r="59" spans="1:14" ht="20.399999999999999" x14ac:dyDescent="0.3">
      <c r="A59" s="1">
        <v>711736</v>
      </c>
      <c r="B59" s="1" t="s">
        <v>339</v>
      </c>
      <c r="C59" s="1" t="s">
        <v>27</v>
      </c>
      <c r="D59" s="1" t="s">
        <v>12</v>
      </c>
      <c r="E59" s="1" t="s">
        <v>66</v>
      </c>
      <c r="F59" s="1" t="s">
        <v>303</v>
      </c>
      <c r="G59" s="1" t="s">
        <v>315</v>
      </c>
      <c r="H59" s="1" t="s">
        <v>381</v>
      </c>
      <c r="I59" s="1">
        <f>50.32-10</f>
        <v>40.32</v>
      </c>
      <c r="J59" s="1" t="s">
        <v>259</v>
      </c>
      <c r="K59" s="1">
        <v>4</v>
      </c>
      <c r="L59" s="1" t="s">
        <v>259</v>
      </c>
      <c r="M59" s="1">
        <v>4</v>
      </c>
      <c r="N59" s="11" t="s">
        <v>297</v>
      </c>
    </row>
    <row r="60" spans="1:14" x14ac:dyDescent="0.3">
      <c r="A60" s="1">
        <v>723256</v>
      </c>
      <c r="B60" s="6" t="s">
        <v>95</v>
      </c>
      <c r="C60" s="1" t="s">
        <v>96</v>
      </c>
      <c r="D60" s="1" t="s">
        <v>97</v>
      </c>
      <c r="E60" s="1" t="s">
        <v>66</v>
      </c>
      <c r="F60" s="1" t="s">
        <v>303</v>
      </c>
      <c r="G60" s="1" t="s">
        <v>254</v>
      </c>
      <c r="H60" s="1" t="s">
        <v>381</v>
      </c>
      <c r="I60" s="1">
        <v>38.07</v>
      </c>
      <c r="J60" s="1"/>
      <c r="K60" s="1">
        <v>0</v>
      </c>
      <c r="L60" s="1"/>
      <c r="M60" s="1">
        <v>0</v>
      </c>
      <c r="N60" s="11"/>
    </row>
    <row r="61" spans="1:14" ht="24" x14ac:dyDescent="0.3">
      <c r="A61" s="1">
        <v>723139</v>
      </c>
      <c r="B61" s="6" t="s">
        <v>91</v>
      </c>
      <c r="C61" s="1" t="s">
        <v>80</v>
      </c>
      <c r="D61" s="1" t="s">
        <v>33</v>
      </c>
      <c r="E61" s="1" t="s">
        <v>66</v>
      </c>
      <c r="F61" s="9" t="s">
        <v>303</v>
      </c>
      <c r="G61" s="1" t="s">
        <v>254</v>
      </c>
      <c r="H61" s="1" t="s">
        <v>381</v>
      </c>
      <c r="I61" s="1">
        <v>36.979999999999997</v>
      </c>
      <c r="J61" s="1" t="s">
        <v>255</v>
      </c>
      <c r="K61" s="1">
        <v>4</v>
      </c>
      <c r="L61" s="1" t="s">
        <v>255</v>
      </c>
      <c r="M61" s="1">
        <v>4</v>
      </c>
      <c r="N61" s="11" t="s">
        <v>386</v>
      </c>
    </row>
    <row r="62" spans="1:14" x14ac:dyDescent="0.3">
      <c r="A62" s="1">
        <v>723206</v>
      </c>
      <c r="B62" s="6" t="s">
        <v>67</v>
      </c>
      <c r="C62" s="1" t="s">
        <v>25</v>
      </c>
      <c r="D62" s="1" t="s">
        <v>68</v>
      </c>
      <c r="E62" s="1" t="s">
        <v>66</v>
      </c>
      <c r="F62" s="1" t="s">
        <v>303</v>
      </c>
      <c r="G62" s="1" t="s">
        <v>254</v>
      </c>
      <c r="H62" s="1" t="s">
        <v>381</v>
      </c>
      <c r="I62" s="1">
        <v>28.6</v>
      </c>
      <c r="J62" s="1"/>
      <c r="K62" s="1">
        <v>0</v>
      </c>
      <c r="L62" s="1" t="s">
        <v>259</v>
      </c>
      <c r="M62" s="1">
        <v>4</v>
      </c>
      <c r="N62" s="11"/>
    </row>
    <row r="63" spans="1:14" ht="24" x14ac:dyDescent="0.3">
      <c r="A63" s="1">
        <v>723260</v>
      </c>
      <c r="B63" s="6" t="s">
        <v>93</v>
      </c>
      <c r="C63" s="1" t="s">
        <v>94</v>
      </c>
      <c r="D63" s="1" t="s">
        <v>49</v>
      </c>
      <c r="E63" s="1" t="s">
        <v>66</v>
      </c>
      <c r="F63" s="1" t="s">
        <v>303</v>
      </c>
      <c r="G63" s="1" t="s">
        <v>254</v>
      </c>
      <c r="H63" s="1" t="s">
        <v>381</v>
      </c>
      <c r="I63" s="1">
        <v>26.27</v>
      </c>
      <c r="J63" s="1"/>
      <c r="K63" s="1">
        <v>0</v>
      </c>
      <c r="L63" s="1"/>
      <c r="M63" s="1">
        <v>0</v>
      </c>
      <c r="N63" s="11" t="s">
        <v>375</v>
      </c>
    </row>
    <row r="64" spans="1:14" ht="20.399999999999999" x14ac:dyDescent="0.3">
      <c r="A64" s="1">
        <v>723193</v>
      </c>
      <c r="B64" s="6" t="s">
        <v>102</v>
      </c>
      <c r="C64" s="1" t="s">
        <v>103</v>
      </c>
      <c r="D64" s="1" t="s">
        <v>104</v>
      </c>
      <c r="E64" s="1" t="s">
        <v>66</v>
      </c>
      <c r="F64" s="1" t="s">
        <v>303</v>
      </c>
      <c r="G64" s="1" t="s">
        <v>254</v>
      </c>
      <c r="H64" s="1" t="s">
        <v>381</v>
      </c>
      <c r="I64" s="1">
        <v>23.8</v>
      </c>
      <c r="J64" s="1"/>
      <c r="K64" s="1">
        <v>0</v>
      </c>
      <c r="L64" s="1"/>
      <c r="M64" s="1">
        <v>0</v>
      </c>
      <c r="N64" s="11"/>
    </row>
    <row r="65" spans="1:14" ht="24" x14ac:dyDescent="0.3">
      <c r="A65" s="1">
        <v>195576</v>
      </c>
      <c r="B65" s="1" t="s">
        <v>349</v>
      </c>
      <c r="C65" s="1" t="s">
        <v>350</v>
      </c>
      <c r="D65" s="1" t="s">
        <v>18</v>
      </c>
      <c r="E65" s="1" t="s">
        <v>105</v>
      </c>
      <c r="F65" s="1" t="s">
        <v>303</v>
      </c>
      <c r="G65" s="1" t="s">
        <v>315</v>
      </c>
      <c r="H65" s="1" t="s">
        <v>380</v>
      </c>
      <c r="I65" s="1">
        <f>129.21-6</f>
        <v>123.21000000000001</v>
      </c>
      <c r="J65" s="1" t="s">
        <v>259</v>
      </c>
      <c r="K65" s="1">
        <v>4</v>
      </c>
      <c r="L65" s="1"/>
      <c r="M65" s="1"/>
      <c r="N65" s="11" t="s">
        <v>43</v>
      </c>
    </row>
    <row r="66" spans="1:14" ht="20.399999999999999" x14ac:dyDescent="0.3">
      <c r="A66" s="1">
        <v>223344</v>
      </c>
      <c r="B66" s="1" t="s">
        <v>108</v>
      </c>
      <c r="C66" s="1" t="s">
        <v>40</v>
      </c>
      <c r="D66" s="1" t="s">
        <v>109</v>
      </c>
      <c r="E66" s="1" t="s">
        <v>105</v>
      </c>
      <c r="F66" s="1" t="s">
        <v>46</v>
      </c>
      <c r="G66" s="1" t="s">
        <v>253</v>
      </c>
      <c r="H66" s="1" t="s">
        <v>381</v>
      </c>
      <c r="I66" s="1">
        <v>147.16</v>
      </c>
      <c r="J66" s="1" t="s">
        <v>256</v>
      </c>
      <c r="K66" s="1">
        <v>4</v>
      </c>
      <c r="L66" s="1"/>
      <c r="M66" s="1">
        <v>0</v>
      </c>
      <c r="N66" s="11"/>
    </row>
    <row r="67" spans="1:14" ht="20.399999999999999" x14ac:dyDescent="0.3">
      <c r="A67" s="1">
        <v>218370</v>
      </c>
      <c r="B67" s="1" t="s">
        <v>107</v>
      </c>
      <c r="C67" s="1" t="s">
        <v>101</v>
      </c>
      <c r="D67" s="1" t="s">
        <v>33</v>
      </c>
      <c r="E67" s="1" t="s">
        <v>105</v>
      </c>
      <c r="F67" s="5" t="s">
        <v>279</v>
      </c>
      <c r="G67" s="1" t="s">
        <v>253</v>
      </c>
      <c r="H67" s="1" t="s">
        <v>381</v>
      </c>
      <c r="I67" s="1">
        <v>146.94</v>
      </c>
      <c r="J67" s="1" t="s">
        <v>259</v>
      </c>
      <c r="K67" s="1">
        <v>4</v>
      </c>
      <c r="L67" s="1"/>
      <c r="M67" s="1">
        <v>0</v>
      </c>
      <c r="N67" s="11"/>
    </row>
    <row r="68" spans="1:14" x14ac:dyDescent="0.3">
      <c r="A68" s="1">
        <v>702346</v>
      </c>
      <c r="B68" s="1" t="s">
        <v>106</v>
      </c>
      <c r="C68" s="1" t="s">
        <v>68</v>
      </c>
      <c r="D68" s="1" t="s">
        <v>96</v>
      </c>
      <c r="E68" s="1" t="s">
        <v>105</v>
      </c>
      <c r="F68" s="5" t="s">
        <v>295</v>
      </c>
      <c r="G68" s="1" t="s">
        <v>253</v>
      </c>
      <c r="H68" s="1" t="s">
        <v>381</v>
      </c>
      <c r="I68" s="1">
        <v>116.96</v>
      </c>
      <c r="J68" s="1" t="s">
        <v>259</v>
      </c>
      <c r="K68" s="1">
        <v>4</v>
      </c>
      <c r="L68" s="1"/>
      <c r="M68" s="1">
        <v>0</v>
      </c>
      <c r="N68" s="11"/>
    </row>
    <row r="69" spans="1:14" ht="20.399999999999999" x14ac:dyDescent="0.3">
      <c r="A69" s="1">
        <v>213447</v>
      </c>
      <c r="B69" s="1" t="s">
        <v>110</v>
      </c>
      <c r="C69" s="1" t="s">
        <v>111</v>
      </c>
      <c r="D69" s="1" t="s">
        <v>112</v>
      </c>
      <c r="E69" s="1" t="s">
        <v>105</v>
      </c>
      <c r="F69" s="5" t="s">
        <v>291</v>
      </c>
      <c r="G69" s="1" t="s">
        <v>253</v>
      </c>
      <c r="H69" s="1" t="s">
        <v>381</v>
      </c>
      <c r="I69" s="1">
        <v>100.22</v>
      </c>
      <c r="J69" s="1" t="s">
        <v>259</v>
      </c>
      <c r="K69" s="1">
        <v>4</v>
      </c>
      <c r="L69" s="1"/>
      <c r="M69" s="1">
        <v>0</v>
      </c>
      <c r="N69" s="11"/>
    </row>
    <row r="70" spans="1:14" ht="20.399999999999999" x14ac:dyDescent="0.3">
      <c r="A70" s="1">
        <v>703506</v>
      </c>
      <c r="B70" s="1" t="s">
        <v>447</v>
      </c>
      <c r="C70" s="1" t="s">
        <v>448</v>
      </c>
      <c r="D70" s="1" t="s">
        <v>18</v>
      </c>
      <c r="E70" s="1" t="s">
        <v>105</v>
      </c>
      <c r="F70" s="5" t="s">
        <v>261</v>
      </c>
      <c r="G70" s="1" t="s">
        <v>382</v>
      </c>
      <c r="H70" s="1" t="s">
        <v>381</v>
      </c>
      <c r="I70" s="1">
        <v>96.56</v>
      </c>
      <c r="J70" s="1"/>
      <c r="K70" s="1">
        <v>0</v>
      </c>
      <c r="L70" s="1"/>
      <c r="M70" s="1">
        <v>0</v>
      </c>
      <c r="N70" s="11"/>
    </row>
    <row r="71" spans="1:14" ht="20.399999999999999" x14ac:dyDescent="0.3">
      <c r="A71" s="1">
        <v>703113</v>
      </c>
      <c r="B71" s="1" t="s">
        <v>119</v>
      </c>
      <c r="C71" s="1" t="s">
        <v>74</v>
      </c>
      <c r="D71" s="1" t="s">
        <v>25</v>
      </c>
      <c r="E71" s="1" t="s">
        <v>113</v>
      </c>
      <c r="F71" s="5" t="s">
        <v>281</v>
      </c>
      <c r="G71" s="1" t="s">
        <v>253</v>
      </c>
      <c r="H71" s="1" t="s">
        <v>381</v>
      </c>
      <c r="I71" s="1">
        <v>158.69</v>
      </c>
      <c r="J71" s="1" t="s">
        <v>256</v>
      </c>
      <c r="K71" s="1">
        <v>4</v>
      </c>
      <c r="L71" s="1"/>
      <c r="M71" s="1">
        <v>0</v>
      </c>
      <c r="N71" s="11"/>
    </row>
    <row r="72" spans="1:14" ht="20.399999999999999" x14ac:dyDescent="0.3">
      <c r="A72" s="1">
        <v>195684</v>
      </c>
      <c r="B72" s="1" t="s">
        <v>117</v>
      </c>
      <c r="C72" s="1" t="s">
        <v>18</v>
      </c>
      <c r="D72" s="1" t="s">
        <v>33</v>
      </c>
      <c r="E72" s="1" t="s">
        <v>113</v>
      </c>
      <c r="F72" s="1" t="s">
        <v>46</v>
      </c>
      <c r="G72" s="1" t="s">
        <v>253</v>
      </c>
      <c r="H72" s="1" t="s">
        <v>381</v>
      </c>
      <c r="I72" s="1">
        <v>131.32</v>
      </c>
      <c r="J72" s="1" t="s">
        <v>257</v>
      </c>
      <c r="K72" s="1">
        <v>4</v>
      </c>
      <c r="L72" s="1"/>
      <c r="M72" s="1">
        <v>0</v>
      </c>
      <c r="N72" s="11"/>
    </row>
    <row r="73" spans="1:14" ht="20.399999999999999" x14ac:dyDescent="0.3">
      <c r="A73" s="1">
        <v>712107</v>
      </c>
      <c r="B73" s="1" t="s">
        <v>118</v>
      </c>
      <c r="C73" s="1" t="s">
        <v>72</v>
      </c>
      <c r="D73" s="1" t="s">
        <v>16</v>
      </c>
      <c r="E73" s="1" t="s">
        <v>113</v>
      </c>
      <c r="F73" s="5" t="s">
        <v>297</v>
      </c>
      <c r="G73" s="1" t="s">
        <v>253</v>
      </c>
      <c r="H73" s="1" t="s">
        <v>381</v>
      </c>
      <c r="I73" s="1">
        <v>94.16</v>
      </c>
      <c r="J73" s="1"/>
      <c r="K73" s="1">
        <v>0</v>
      </c>
      <c r="L73" s="1" t="s">
        <v>259</v>
      </c>
      <c r="M73" s="1">
        <v>4</v>
      </c>
      <c r="N73" s="11"/>
    </row>
    <row r="74" spans="1:14" ht="20.399999999999999" x14ac:dyDescent="0.3">
      <c r="A74" s="1">
        <v>712073</v>
      </c>
      <c r="B74" s="6" t="s">
        <v>115</v>
      </c>
      <c r="C74" s="1" t="s">
        <v>116</v>
      </c>
      <c r="D74" s="1" t="s">
        <v>25</v>
      </c>
      <c r="E74" s="1" t="s">
        <v>113</v>
      </c>
      <c r="F74" s="1" t="s">
        <v>275</v>
      </c>
      <c r="G74" s="1" t="s">
        <v>253</v>
      </c>
      <c r="H74" s="1" t="s">
        <v>381</v>
      </c>
      <c r="I74" s="1">
        <v>84.19</v>
      </c>
      <c r="J74" s="1" t="s">
        <v>256</v>
      </c>
      <c r="K74" s="1">
        <v>4</v>
      </c>
      <c r="L74" s="1"/>
      <c r="M74" s="1">
        <v>0</v>
      </c>
      <c r="N74" s="11"/>
    </row>
    <row r="75" spans="1:14" ht="20.399999999999999" x14ac:dyDescent="0.3">
      <c r="A75" s="1">
        <v>218797</v>
      </c>
      <c r="B75" s="1" t="s">
        <v>120</v>
      </c>
      <c r="C75" s="1" t="s">
        <v>103</v>
      </c>
      <c r="D75" s="1" t="s">
        <v>121</v>
      </c>
      <c r="E75" s="1" t="s">
        <v>113</v>
      </c>
      <c r="F75" s="5" t="s">
        <v>292</v>
      </c>
      <c r="G75" s="1" t="s">
        <v>253</v>
      </c>
      <c r="H75" s="1" t="s">
        <v>381</v>
      </c>
      <c r="I75" s="1">
        <v>80.27</v>
      </c>
      <c r="J75" s="1" t="s">
        <v>256</v>
      </c>
      <c r="K75" s="1">
        <v>4</v>
      </c>
      <c r="L75" s="1"/>
      <c r="M75" s="1">
        <v>0</v>
      </c>
      <c r="N75" s="11"/>
    </row>
    <row r="76" spans="1:14" ht="20.399999999999999" x14ac:dyDescent="0.3">
      <c r="A76" s="1">
        <v>712169</v>
      </c>
      <c r="B76" s="1" t="s">
        <v>114</v>
      </c>
      <c r="C76" s="1" t="s">
        <v>61</v>
      </c>
      <c r="D76" s="1" t="s">
        <v>112</v>
      </c>
      <c r="E76" s="1" t="s">
        <v>113</v>
      </c>
      <c r="F76" s="5" t="s">
        <v>280</v>
      </c>
      <c r="G76" s="1" t="s">
        <v>253</v>
      </c>
      <c r="H76" s="1" t="s">
        <v>381</v>
      </c>
      <c r="I76" s="1">
        <v>24.82</v>
      </c>
      <c r="J76" s="1" t="s">
        <v>256</v>
      </c>
      <c r="K76" s="1">
        <v>4</v>
      </c>
      <c r="L76" s="1" t="s">
        <v>256</v>
      </c>
      <c r="M76" s="1">
        <v>4</v>
      </c>
      <c r="N76" s="11"/>
    </row>
    <row r="77" spans="1:14" x14ac:dyDescent="0.3">
      <c r="A77" s="1">
        <v>190167</v>
      </c>
      <c r="B77" s="1" t="s">
        <v>123</v>
      </c>
      <c r="C77" s="1" t="s">
        <v>62</v>
      </c>
      <c r="D77" s="1" t="s">
        <v>124</v>
      </c>
      <c r="E77" s="1" t="s">
        <v>122</v>
      </c>
      <c r="F77" s="5" t="s">
        <v>296</v>
      </c>
      <c r="G77" s="1" t="s">
        <v>253</v>
      </c>
      <c r="H77" s="1" t="s">
        <v>381</v>
      </c>
      <c r="I77" s="1">
        <v>157.46</v>
      </c>
      <c r="J77" s="1" t="s">
        <v>256</v>
      </c>
      <c r="K77" s="1">
        <v>4</v>
      </c>
      <c r="L77" s="1"/>
      <c r="M77" s="1">
        <v>0</v>
      </c>
      <c r="N77" s="11"/>
    </row>
    <row r="78" spans="1:14" ht="24" x14ac:dyDescent="0.3">
      <c r="A78" s="1">
        <v>723642</v>
      </c>
      <c r="B78" s="6" t="s">
        <v>130</v>
      </c>
      <c r="C78" s="1" t="s">
        <v>131</v>
      </c>
      <c r="D78" s="1" t="s">
        <v>12</v>
      </c>
      <c r="E78" s="1" t="s">
        <v>122</v>
      </c>
      <c r="F78" s="1" t="s">
        <v>303</v>
      </c>
      <c r="G78" s="1" t="s">
        <v>254</v>
      </c>
      <c r="H78" s="1" t="s">
        <v>381</v>
      </c>
      <c r="I78" s="1">
        <v>58.59</v>
      </c>
      <c r="J78" s="1" t="s">
        <v>259</v>
      </c>
      <c r="K78" s="1">
        <v>4</v>
      </c>
      <c r="L78" s="1"/>
      <c r="M78" s="1">
        <v>0</v>
      </c>
      <c r="N78" s="11" t="s">
        <v>454</v>
      </c>
    </row>
    <row r="79" spans="1:14" ht="20.399999999999999" x14ac:dyDescent="0.3">
      <c r="A79" s="1">
        <v>723605</v>
      </c>
      <c r="B79" s="6" t="s">
        <v>126</v>
      </c>
      <c r="C79" s="1" t="s">
        <v>94</v>
      </c>
      <c r="D79" s="1" t="s">
        <v>127</v>
      </c>
      <c r="E79" s="1" t="s">
        <v>122</v>
      </c>
      <c r="F79" s="1" t="s">
        <v>303</v>
      </c>
      <c r="G79" s="1" t="s">
        <v>254</v>
      </c>
      <c r="H79" s="1" t="s">
        <v>381</v>
      </c>
      <c r="I79" s="1">
        <v>41.52</v>
      </c>
      <c r="J79" s="1" t="s">
        <v>259</v>
      </c>
      <c r="K79" s="1">
        <v>4</v>
      </c>
      <c r="L79" s="1" t="s">
        <v>256</v>
      </c>
      <c r="M79" s="1">
        <v>4</v>
      </c>
      <c r="N79" s="11" t="s">
        <v>299</v>
      </c>
    </row>
    <row r="80" spans="1:14" ht="20.399999999999999" x14ac:dyDescent="0.3">
      <c r="A80" s="1">
        <v>712648</v>
      </c>
      <c r="B80" s="1" t="s">
        <v>128</v>
      </c>
      <c r="C80" s="1" t="s">
        <v>129</v>
      </c>
      <c r="D80" s="1" t="s">
        <v>37</v>
      </c>
      <c r="E80" s="1" t="s">
        <v>122</v>
      </c>
      <c r="F80" s="5" t="s">
        <v>298</v>
      </c>
      <c r="G80" s="1" t="s">
        <v>253</v>
      </c>
      <c r="H80" s="1" t="s">
        <v>381</v>
      </c>
      <c r="I80" s="1">
        <v>20.34</v>
      </c>
      <c r="J80" s="1"/>
      <c r="K80" s="1">
        <v>0</v>
      </c>
      <c r="L80" s="1"/>
      <c r="M80" s="1">
        <v>0</v>
      </c>
      <c r="N80" s="11"/>
    </row>
    <row r="81" spans="1:14" ht="24" x14ac:dyDescent="0.3">
      <c r="A81" s="1">
        <v>712548</v>
      </c>
      <c r="B81" s="6" t="s">
        <v>125</v>
      </c>
      <c r="C81" s="1" t="s">
        <v>40</v>
      </c>
      <c r="D81" s="1" t="s">
        <v>30</v>
      </c>
      <c r="E81" s="1" t="s">
        <v>122</v>
      </c>
      <c r="F81" s="1" t="s">
        <v>303</v>
      </c>
      <c r="G81" s="1" t="s">
        <v>254</v>
      </c>
      <c r="H81" s="1" t="s">
        <v>381</v>
      </c>
      <c r="I81" s="1">
        <v>14.4</v>
      </c>
      <c r="J81" s="1" t="s">
        <v>257</v>
      </c>
      <c r="K81" s="1">
        <v>4</v>
      </c>
      <c r="L81" s="1"/>
      <c r="M81" s="1">
        <v>0</v>
      </c>
      <c r="N81" s="11" t="s">
        <v>375</v>
      </c>
    </row>
    <row r="82" spans="1:14" ht="24" x14ac:dyDescent="0.3">
      <c r="A82" s="1">
        <v>723846</v>
      </c>
      <c r="B82" s="6" t="s">
        <v>134</v>
      </c>
      <c r="C82" s="1" t="s">
        <v>30</v>
      </c>
      <c r="D82" s="1" t="s">
        <v>37</v>
      </c>
      <c r="E82" s="1" t="s">
        <v>132</v>
      </c>
      <c r="F82" s="1" t="s">
        <v>303</v>
      </c>
      <c r="G82" s="1" t="s">
        <v>263</v>
      </c>
      <c r="H82" s="1" t="s">
        <v>380</v>
      </c>
      <c r="I82" s="1">
        <v>25.1</v>
      </c>
      <c r="J82" s="1"/>
      <c r="K82" s="1">
        <v>0</v>
      </c>
      <c r="L82" s="1"/>
      <c r="M82" s="1">
        <v>0</v>
      </c>
      <c r="N82" s="11" t="s">
        <v>455</v>
      </c>
    </row>
    <row r="83" spans="1:14" ht="24" x14ac:dyDescent="0.3">
      <c r="A83" s="1">
        <v>723855</v>
      </c>
      <c r="B83" s="6" t="s">
        <v>135</v>
      </c>
      <c r="C83" s="1" t="s">
        <v>48</v>
      </c>
      <c r="D83" s="1" t="s">
        <v>30</v>
      </c>
      <c r="E83" s="1" t="s">
        <v>132</v>
      </c>
      <c r="F83" s="1" t="s">
        <v>303</v>
      </c>
      <c r="G83" s="1" t="s">
        <v>254</v>
      </c>
      <c r="H83" s="1" t="s">
        <v>381</v>
      </c>
      <c r="I83" s="1">
        <v>42.15</v>
      </c>
      <c r="J83" s="1"/>
      <c r="K83" s="1">
        <v>0</v>
      </c>
      <c r="L83" s="1"/>
      <c r="M83" s="1">
        <v>0</v>
      </c>
      <c r="N83" s="11" t="s">
        <v>284</v>
      </c>
    </row>
    <row r="84" spans="1:14" ht="24" x14ac:dyDescent="0.3">
      <c r="A84" s="1">
        <v>723857</v>
      </c>
      <c r="B84" s="6" t="s">
        <v>266</v>
      </c>
      <c r="C84" s="1" t="s">
        <v>90</v>
      </c>
      <c r="D84" s="1" t="s">
        <v>16</v>
      </c>
      <c r="E84" s="1" t="s">
        <v>132</v>
      </c>
      <c r="F84" s="1" t="s">
        <v>303</v>
      </c>
      <c r="G84" s="1" t="s">
        <v>254</v>
      </c>
      <c r="H84" s="1" t="s">
        <v>381</v>
      </c>
      <c r="I84" s="1">
        <v>36.340000000000003</v>
      </c>
      <c r="J84" s="1"/>
      <c r="K84" s="1">
        <v>0</v>
      </c>
      <c r="L84" s="1"/>
      <c r="M84" s="1">
        <v>0</v>
      </c>
      <c r="N84" s="11" t="s">
        <v>392</v>
      </c>
    </row>
    <row r="85" spans="1:14" ht="24" x14ac:dyDescent="0.3">
      <c r="A85" s="1">
        <v>723865</v>
      </c>
      <c r="B85" s="6" t="s">
        <v>133</v>
      </c>
      <c r="C85" s="1" t="s">
        <v>50</v>
      </c>
      <c r="D85" s="1" t="s">
        <v>16</v>
      </c>
      <c r="E85" s="1" t="s">
        <v>132</v>
      </c>
      <c r="F85" s="1" t="s">
        <v>303</v>
      </c>
      <c r="G85" s="1" t="s">
        <v>254</v>
      </c>
      <c r="H85" s="1" t="s">
        <v>381</v>
      </c>
      <c r="I85" s="1">
        <v>17.02</v>
      </c>
      <c r="J85" s="1"/>
      <c r="K85" s="1">
        <v>0</v>
      </c>
      <c r="L85" s="1"/>
      <c r="M85" s="1">
        <v>0</v>
      </c>
      <c r="N85" s="11" t="s">
        <v>454</v>
      </c>
    </row>
    <row r="86" spans="1:14" ht="20.399999999999999" x14ac:dyDescent="0.3">
      <c r="A86" s="1">
        <v>182779</v>
      </c>
      <c r="B86" s="1" t="s">
        <v>137</v>
      </c>
      <c r="C86" s="1" t="s">
        <v>138</v>
      </c>
      <c r="D86" s="1" t="s">
        <v>101</v>
      </c>
      <c r="E86" s="1" t="s">
        <v>136</v>
      </c>
      <c r="F86" s="5" t="s">
        <v>282</v>
      </c>
      <c r="G86" s="1" t="s">
        <v>253</v>
      </c>
      <c r="H86" s="1" t="s">
        <v>381</v>
      </c>
      <c r="I86" s="1">
        <v>204.01</v>
      </c>
      <c r="J86" s="1" t="s">
        <v>259</v>
      </c>
      <c r="K86" s="1">
        <v>4</v>
      </c>
      <c r="L86" s="1" t="s">
        <v>257</v>
      </c>
      <c r="M86" s="1">
        <v>4</v>
      </c>
      <c r="N86" s="11"/>
    </row>
    <row r="87" spans="1:14" x14ac:dyDescent="0.3">
      <c r="A87" s="1">
        <v>190327</v>
      </c>
      <c r="B87" s="6" t="s">
        <v>139</v>
      </c>
      <c r="C87" s="1" t="s">
        <v>140</v>
      </c>
      <c r="D87" s="1" t="s">
        <v>24</v>
      </c>
      <c r="E87" s="1" t="s">
        <v>136</v>
      </c>
      <c r="F87" s="1" t="s">
        <v>303</v>
      </c>
      <c r="G87" s="1" t="s">
        <v>254</v>
      </c>
      <c r="H87" s="1" t="s">
        <v>381</v>
      </c>
      <c r="I87" s="1">
        <v>187.81</v>
      </c>
      <c r="J87" s="1" t="s">
        <v>255</v>
      </c>
      <c r="K87" s="1">
        <v>4</v>
      </c>
      <c r="L87" s="1"/>
      <c r="M87" s="1">
        <v>0</v>
      </c>
      <c r="N87" s="11"/>
    </row>
    <row r="88" spans="1:14" x14ac:dyDescent="0.3">
      <c r="A88" s="1">
        <v>203159</v>
      </c>
      <c r="B88" s="6" t="s">
        <v>141</v>
      </c>
      <c r="C88" s="1" t="s">
        <v>74</v>
      </c>
      <c r="D88" s="1" t="s">
        <v>142</v>
      </c>
      <c r="E88" s="1" t="s">
        <v>136</v>
      </c>
      <c r="F88" s="1" t="s">
        <v>303</v>
      </c>
      <c r="G88" s="1" t="s">
        <v>254</v>
      </c>
      <c r="H88" s="1" t="s">
        <v>381</v>
      </c>
      <c r="I88" s="1">
        <v>119.29</v>
      </c>
      <c r="J88" s="1" t="s">
        <v>259</v>
      </c>
      <c r="K88" s="1">
        <v>4</v>
      </c>
      <c r="L88" s="1"/>
      <c r="M88" s="1">
        <v>0</v>
      </c>
      <c r="N88" s="11"/>
    </row>
    <row r="89" spans="1:14" ht="20.399999999999999" x14ac:dyDescent="0.3">
      <c r="A89" s="1">
        <v>213791</v>
      </c>
      <c r="B89" s="1" t="s">
        <v>147</v>
      </c>
      <c r="C89" s="1" t="s">
        <v>148</v>
      </c>
      <c r="D89" s="1" t="s">
        <v>40</v>
      </c>
      <c r="E89" s="1" t="s">
        <v>143</v>
      </c>
      <c r="F89" s="5" t="s">
        <v>282</v>
      </c>
      <c r="G89" s="1" t="s">
        <v>253</v>
      </c>
      <c r="H89" s="1" t="s">
        <v>381</v>
      </c>
      <c r="I89" s="1">
        <v>195.33</v>
      </c>
      <c r="J89" s="1" t="s">
        <v>256</v>
      </c>
      <c r="K89" s="1">
        <v>4</v>
      </c>
      <c r="L89" s="1" t="s">
        <v>256</v>
      </c>
      <c r="M89" s="1">
        <v>4</v>
      </c>
      <c r="N89" s="11"/>
    </row>
    <row r="90" spans="1:14" ht="20.399999999999999" x14ac:dyDescent="0.3">
      <c r="A90" s="1">
        <v>190386</v>
      </c>
      <c r="B90" s="1" t="s">
        <v>151</v>
      </c>
      <c r="C90" s="1" t="s">
        <v>152</v>
      </c>
      <c r="D90" s="1" t="s">
        <v>33</v>
      </c>
      <c r="E90" s="1" t="s">
        <v>143</v>
      </c>
      <c r="F90" s="5" t="s">
        <v>270</v>
      </c>
      <c r="G90" s="1" t="s">
        <v>253</v>
      </c>
      <c r="H90" s="1" t="s">
        <v>381</v>
      </c>
      <c r="I90" s="1">
        <v>187.81</v>
      </c>
      <c r="J90" s="1" t="s">
        <v>256</v>
      </c>
      <c r="K90" s="1">
        <v>0</v>
      </c>
      <c r="L90" s="1" t="s">
        <v>256</v>
      </c>
      <c r="M90" s="1">
        <v>4</v>
      </c>
      <c r="N90" s="11"/>
    </row>
    <row r="91" spans="1:14" ht="24" x14ac:dyDescent="0.3">
      <c r="A91" s="1">
        <v>198707</v>
      </c>
      <c r="B91" s="1" t="s">
        <v>158</v>
      </c>
      <c r="C91" s="1" t="s">
        <v>159</v>
      </c>
      <c r="D91" s="1" t="s">
        <v>160</v>
      </c>
      <c r="E91" s="1" t="s">
        <v>143</v>
      </c>
      <c r="F91" s="5" t="s">
        <v>300</v>
      </c>
      <c r="G91" s="1" t="s">
        <v>253</v>
      </c>
      <c r="H91" s="1" t="s">
        <v>381</v>
      </c>
      <c r="I91" s="1">
        <v>184.89</v>
      </c>
      <c r="J91" s="1" t="s">
        <v>259</v>
      </c>
      <c r="K91" s="1">
        <v>4</v>
      </c>
      <c r="L91" s="1"/>
      <c r="M91" s="1">
        <v>0</v>
      </c>
      <c r="N91" s="11" t="s">
        <v>403</v>
      </c>
    </row>
    <row r="92" spans="1:14" ht="20.399999999999999" x14ac:dyDescent="0.3">
      <c r="A92" s="1">
        <v>207656</v>
      </c>
      <c r="B92" s="1" t="s">
        <v>154</v>
      </c>
      <c r="C92" s="1" t="s">
        <v>36</v>
      </c>
      <c r="D92" s="1" t="s">
        <v>155</v>
      </c>
      <c r="E92" s="1" t="s">
        <v>143</v>
      </c>
      <c r="F92" s="5" t="s">
        <v>279</v>
      </c>
      <c r="G92" s="1" t="s">
        <v>253</v>
      </c>
      <c r="H92" s="1" t="s">
        <v>381</v>
      </c>
      <c r="I92" s="1">
        <v>183.61</v>
      </c>
      <c r="J92" s="1" t="s">
        <v>259</v>
      </c>
      <c r="K92" s="1">
        <v>4</v>
      </c>
      <c r="L92" s="1" t="s">
        <v>259</v>
      </c>
      <c r="M92" s="1">
        <v>4</v>
      </c>
      <c r="N92" s="11"/>
    </row>
    <row r="93" spans="1:14" x14ac:dyDescent="0.3">
      <c r="A93" s="1">
        <v>203205</v>
      </c>
      <c r="B93" s="1" t="s">
        <v>144</v>
      </c>
      <c r="C93" s="1" t="s">
        <v>15</v>
      </c>
      <c r="D93" s="1" t="s">
        <v>145</v>
      </c>
      <c r="E93" s="1" t="s">
        <v>143</v>
      </c>
      <c r="F93" s="5" t="s">
        <v>295</v>
      </c>
      <c r="G93" s="1" t="s">
        <v>253</v>
      </c>
      <c r="H93" s="1" t="s">
        <v>381</v>
      </c>
      <c r="I93" s="1">
        <v>178.73</v>
      </c>
      <c r="J93" s="1" t="s">
        <v>259</v>
      </c>
      <c r="K93" s="1">
        <v>4</v>
      </c>
      <c r="L93" s="1" t="s">
        <v>259</v>
      </c>
      <c r="M93" s="1">
        <v>4</v>
      </c>
      <c r="N93" s="11"/>
    </row>
    <row r="94" spans="1:14" ht="24" x14ac:dyDescent="0.3">
      <c r="A94" s="1">
        <v>219320</v>
      </c>
      <c r="B94" s="1" t="s">
        <v>153</v>
      </c>
      <c r="C94" s="1" t="s">
        <v>36</v>
      </c>
      <c r="D94" s="1" t="s">
        <v>68</v>
      </c>
      <c r="E94" s="1" t="s">
        <v>143</v>
      </c>
      <c r="F94" s="5" t="s">
        <v>284</v>
      </c>
      <c r="G94" s="1" t="s">
        <v>253</v>
      </c>
      <c r="H94" s="1" t="s">
        <v>381</v>
      </c>
      <c r="I94" s="1">
        <v>170.35</v>
      </c>
      <c r="J94" s="1" t="s">
        <v>259</v>
      </c>
      <c r="K94" s="1">
        <v>4</v>
      </c>
      <c r="L94" s="1" t="s">
        <v>259</v>
      </c>
      <c r="M94" s="1">
        <v>4</v>
      </c>
      <c r="N94" s="11" t="s">
        <v>261</v>
      </c>
    </row>
    <row r="95" spans="1:14" ht="20.399999999999999" x14ac:dyDescent="0.3">
      <c r="A95" s="1">
        <v>203348</v>
      </c>
      <c r="B95" s="1" t="s">
        <v>149</v>
      </c>
      <c r="C95" s="1" t="s">
        <v>150</v>
      </c>
      <c r="D95" s="1" t="s">
        <v>40</v>
      </c>
      <c r="E95" s="1" t="s">
        <v>143</v>
      </c>
      <c r="F95" s="5" t="s">
        <v>283</v>
      </c>
      <c r="G95" s="1" t="s">
        <v>253</v>
      </c>
      <c r="H95" s="1" t="s">
        <v>381</v>
      </c>
      <c r="I95" s="1">
        <v>151.04</v>
      </c>
      <c r="J95" s="1" t="s">
        <v>256</v>
      </c>
      <c r="K95" s="1">
        <v>4</v>
      </c>
      <c r="L95" s="1"/>
      <c r="M95" s="1">
        <v>0</v>
      </c>
      <c r="N95" s="11" t="s">
        <v>450</v>
      </c>
    </row>
    <row r="96" spans="1:14" ht="24" x14ac:dyDescent="0.3">
      <c r="A96" s="1">
        <v>224285</v>
      </c>
      <c r="B96" s="1" t="s">
        <v>452</v>
      </c>
      <c r="C96" s="1" t="s">
        <v>453</v>
      </c>
      <c r="D96" s="1" t="s">
        <v>101</v>
      </c>
      <c r="E96" s="1" t="s">
        <v>143</v>
      </c>
      <c r="F96" s="5" t="s">
        <v>298</v>
      </c>
      <c r="G96" s="1" t="s">
        <v>382</v>
      </c>
      <c r="H96" s="1" t="s">
        <v>381</v>
      </c>
      <c r="I96" s="1">
        <v>134.69</v>
      </c>
      <c r="J96" s="1"/>
      <c r="K96" s="1">
        <v>0</v>
      </c>
      <c r="L96" s="1"/>
      <c r="M96" s="1">
        <v>0</v>
      </c>
      <c r="N96" s="11" t="s">
        <v>284</v>
      </c>
    </row>
    <row r="97" spans="1:14" ht="20.399999999999999" x14ac:dyDescent="0.3">
      <c r="A97" s="1">
        <v>213767</v>
      </c>
      <c r="B97" s="1" t="s">
        <v>146</v>
      </c>
      <c r="C97" s="1" t="s">
        <v>48</v>
      </c>
      <c r="D97" s="1" t="s">
        <v>25</v>
      </c>
      <c r="E97" s="1" t="s">
        <v>143</v>
      </c>
      <c r="F97" s="5" t="s">
        <v>304</v>
      </c>
      <c r="G97" s="1" t="s">
        <v>253</v>
      </c>
      <c r="H97" s="1" t="s">
        <v>381</v>
      </c>
      <c r="I97" s="1">
        <v>133.4</v>
      </c>
      <c r="J97" s="1"/>
      <c r="K97" s="1">
        <v>0</v>
      </c>
      <c r="L97" s="1"/>
      <c r="M97" s="1">
        <v>0</v>
      </c>
      <c r="N97" s="11"/>
    </row>
    <row r="98" spans="1:14" ht="24" x14ac:dyDescent="0.3">
      <c r="A98" s="1">
        <v>704144</v>
      </c>
      <c r="B98" s="1" t="s">
        <v>340</v>
      </c>
      <c r="C98" s="1" t="s">
        <v>314</v>
      </c>
      <c r="D98" s="1" t="s">
        <v>18</v>
      </c>
      <c r="E98" s="1" t="s">
        <v>143</v>
      </c>
      <c r="F98" s="1" t="s">
        <v>303</v>
      </c>
      <c r="G98" s="1" t="s">
        <v>315</v>
      </c>
      <c r="H98" s="1" t="s">
        <v>381</v>
      </c>
      <c r="I98" s="1">
        <v>115.27</v>
      </c>
      <c r="J98" s="1"/>
      <c r="K98" s="1"/>
      <c r="L98" s="1"/>
      <c r="M98" s="1"/>
      <c r="N98" s="11" t="s">
        <v>458</v>
      </c>
    </row>
    <row r="99" spans="1:14" ht="20.399999999999999" x14ac:dyDescent="0.3">
      <c r="A99" s="1">
        <v>713189</v>
      </c>
      <c r="B99" s="1" t="s">
        <v>341</v>
      </c>
      <c r="C99" s="1" t="s">
        <v>342</v>
      </c>
      <c r="D99" s="1" t="s">
        <v>127</v>
      </c>
      <c r="E99" s="1" t="s">
        <v>143</v>
      </c>
      <c r="F99" s="1" t="s">
        <v>303</v>
      </c>
      <c r="G99" s="1" t="s">
        <v>315</v>
      </c>
      <c r="H99" s="1" t="s">
        <v>381</v>
      </c>
      <c r="I99" s="1">
        <v>100.55</v>
      </c>
      <c r="J99" s="1"/>
      <c r="K99" s="1"/>
      <c r="L99" s="1"/>
      <c r="M99" s="1"/>
      <c r="N99" s="11" t="s">
        <v>297</v>
      </c>
    </row>
    <row r="100" spans="1:14" x14ac:dyDescent="0.3">
      <c r="A100" s="1">
        <v>219337</v>
      </c>
      <c r="B100" s="1" t="s">
        <v>156</v>
      </c>
      <c r="C100" s="1" t="s">
        <v>157</v>
      </c>
      <c r="D100" s="1" t="s">
        <v>12</v>
      </c>
      <c r="E100" s="1" t="s">
        <v>143</v>
      </c>
      <c r="F100" s="5" t="s">
        <v>299</v>
      </c>
      <c r="G100" s="1" t="s">
        <v>253</v>
      </c>
      <c r="H100" s="1" t="s">
        <v>381</v>
      </c>
      <c r="I100" s="1">
        <v>96.06</v>
      </c>
      <c r="J100" s="1" t="s">
        <v>259</v>
      </c>
      <c r="K100" s="1">
        <v>4</v>
      </c>
      <c r="L100" s="1"/>
      <c r="M100" s="1">
        <v>0</v>
      </c>
      <c r="N100" s="11"/>
    </row>
    <row r="101" spans="1:14" x14ac:dyDescent="0.3">
      <c r="A101" s="1">
        <v>219539</v>
      </c>
      <c r="B101" s="1" t="s">
        <v>162</v>
      </c>
      <c r="C101" s="1" t="s">
        <v>36</v>
      </c>
      <c r="D101" s="1" t="s">
        <v>12</v>
      </c>
      <c r="E101" s="1" t="s">
        <v>161</v>
      </c>
      <c r="F101" s="5" t="s">
        <v>299</v>
      </c>
      <c r="G101" s="1" t="s">
        <v>253</v>
      </c>
      <c r="H101" s="1" t="s">
        <v>381</v>
      </c>
      <c r="I101" s="1">
        <v>166.86</v>
      </c>
      <c r="J101" s="1" t="s">
        <v>256</v>
      </c>
      <c r="K101" s="1">
        <v>4</v>
      </c>
      <c r="L101" s="1"/>
      <c r="M101" s="1">
        <v>0</v>
      </c>
      <c r="N101" s="11"/>
    </row>
    <row r="102" spans="1:14" ht="24" x14ac:dyDescent="0.3">
      <c r="A102" s="1">
        <v>219471</v>
      </c>
      <c r="B102" s="1" t="s">
        <v>343</v>
      </c>
      <c r="C102" s="1" t="s">
        <v>344</v>
      </c>
      <c r="D102" s="1" t="s">
        <v>30</v>
      </c>
      <c r="E102" s="1" t="s">
        <v>161</v>
      </c>
      <c r="F102" s="1" t="s">
        <v>303</v>
      </c>
      <c r="G102" s="1" t="s">
        <v>315</v>
      </c>
      <c r="H102" s="1" t="s">
        <v>381</v>
      </c>
      <c r="I102" s="1">
        <f>157.43-10</f>
        <v>147.43</v>
      </c>
      <c r="J102" s="1" t="s">
        <v>256</v>
      </c>
      <c r="K102" s="1">
        <v>4</v>
      </c>
      <c r="L102" s="1" t="s">
        <v>256</v>
      </c>
      <c r="M102" s="1">
        <v>4</v>
      </c>
      <c r="N102" s="11" t="s">
        <v>397</v>
      </c>
    </row>
    <row r="103" spans="1:14" ht="24" x14ac:dyDescent="0.3">
      <c r="A103" s="1">
        <v>220726</v>
      </c>
      <c r="B103" s="1" t="s">
        <v>146</v>
      </c>
      <c r="C103" s="1" t="s">
        <v>90</v>
      </c>
      <c r="D103" s="1" t="s">
        <v>40</v>
      </c>
      <c r="E103" s="1" t="s">
        <v>161</v>
      </c>
      <c r="F103" s="1" t="s">
        <v>303</v>
      </c>
      <c r="G103" s="1" t="s">
        <v>315</v>
      </c>
      <c r="H103" s="1" t="s">
        <v>381</v>
      </c>
      <c r="I103" s="1">
        <f>155.66-10</f>
        <v>145.66</v>
      </c>
      <c r="J103" s="1" t="s">
        <v>256</v>
      </c>
      <c r="K103" s="1">
        <v>4</v>
      </c>
      <c r="L103" s="1" t="s">
        <v>256</v>
      </c>
      <c r="M103" s="1">
        <v>4</v>
      </c>
      <c r="N103" s="11" t="s">
        <v>261</v>
      </c>
    </row>
    <row r="104" spans="1:14" ht="24" x14ac:dyDescent="0.3">
      <c r="A104" s="1">
        <v>724400</v>
      </c>
      <c r="B104" s="6" t="s">
        <v>166</v>
      </c>
      <c r="C104" s="1" t="s">
        <v>74</v>
      </c>
      <c r="D104" s="1" t="s">
        <v>167</v>
      </c>
      <c r="E104" s="1" t="s">
        <v>163</v>
      </c>
      <c r="F104" s="1" t="s">
        <v>303</v>
      </c>
      <c r="G104" s="1" t="s">
        <v>254</v>
      </c>
      <c r="H104" s="1" t="s">
        <v>381</v>
      </c>
      <c r="I104" s="1">
        <v>46.21</v>
      </c>
      <c r="J104" s="1"/>
      <c r="K104" s="1">
        <v>0</v>
      </c>
      <c r="L104" s="1"/>
      <c r="M104" s="1">
        <v>0</v>
      </c>
      <c r="N104" s="11" t="s">
        <v>403</v>
      </c>
    </row>
    <row r="105" spans="1:14" x14ac:dyDescent="0.3">
      <c r="A105" s="1">
        <v>724399</v>
      </c>
      <c r="B105" s="6" t="s">
        <v>168</v>
      </c>
      <c r="C105" s="1" t="s">
        <v>169</v>
      </c>
      <c r="D105" s="1" t="s">
        <v>50</v>
      </c>
      <c r="E105" s="1" t="s">
        <v>163</v>
      </c>
      <c r="F105" s="1" t="s">
        <v>303</v>
      </c>
      <c r="G105" s="1" t="s">
        <v>254</v>
      </c>
      <c r="H105" s="1" t="s">
        <v>381</v>
      </c>
      <c r="I105" s="1">
        <v>38.54</v>
      </c>
      <c r="J105" s="1"/>
      <c r="K105" s="1">
        <v>0</v>
      </c>
      <c r="L105" s="1"/>
      <c r="M105" s="1">
        <v>0</v>
      </c>
      <c r="N105" s="11"/>
    </row>
    <row r="106" spans="1:14" x14ac:dyDescent="0.3">
      <c r="A106" s="1">
        <v>724390</v>
      </c>
      <c r="B106" s="6" t="s">
        <v>164</v>
      </c>
      <c r="C106" s="1" t="s">
        <v>165</v>
      </c>
      <c r="D106" s="1" t="s">
        <v>12</v>
      </c>
      <c r="E106" s="1" t="s">
        <v>163</v>
      </c>
      <c r="F106" s="1" t="s">
        <v>303</v>
      </c>
      <c r="G106" s="1" t="s">
        <v>254</v>
      </c>
      <c r="H106" s="1" t="s">
        <v>381</v>
      </c>
      <c r="I106" s="1">
        <v>26.44</v>
      </c>
      <c r="J106" s="1"/>
      <c r="K106" s="1">
        <v>0</v>
      </c>
      <c r="L106" s="1"/>
      <c r="M106" s="1">
        <v>0</v>
      </c>
      <c r="N106" s="11"/>
    </row>
    <row r="107" spans="1:14" ht="20.399999999999999" x14ac:dyDescent="0.3">
      <c r="A107" s="1">
        <v>194496</v>
      </c>
      <c r="B107" s="1" t="s">
        <v>176</v>
      </c>
      <c r="C107" s="1" t="s">
        <v>25</v>
      </c>
      <c r="D107" s="1" t="s">
        <v>40</v>
      </c>
      <c r="E107" s="1" t="s">
        <v>170</v>
      </c>
      <c r="F107" s="5" t="s">
        <v>296</v>
      </c>
      <c r="G107" s="1" t="s">
        <v>260</v>
      </c>
      <c r="H107" s="1" t="s">
        <v>380</v>
      </c>
      <c r="I107" s="1">
        <v>214.98</v>
      </c>
      <c r="J107" s="1" t="s">
        <v>257</v>
      </c>
      <c r="K107" s="1">
        <v>4</v>
      </c>
      <c r="L107" s="1"/>
      <c r="M107" s="1">
        <v>0</v>
      </c>
      <c r="N107" s="11"/>
    </row>
    <row r="108" spans="1:14" ht="24" x14ac:dyDescent="0.3">
      <c r="A108" s="1">
        <v>208134</v>
      </c>
      <c r="B108" s="6" t="s">
        <v>172</v>
      </c>
      <c r="C108" s="1" t="s">
        <v>40</v>
      </c>
      <c r="D108" s="1" t="s">
        <v>25</v>
      </c>
      <c r="E108" s="1" t="s">
        <v>170</v>
      </c>
      <c r="F108" s="1" t="s">
        <v>303</v>
      </c>
      <c r="G108" s="1" t="s">
        <v>254</v>
      </c>
      <c r="H108" s="1" t="s">
        <v>381</v>
      </c>
      <c r="I108" s="1">
        <v>304.25</v>
      </c>
      <c r="J108" s="1" t="s">
        <v>255</v>
      </c>
      <c r="K108" s="1">
        <v>4</v>
      </c>
      <c r="L108" s="1" t="s">
        <v>255</v>
      </c>
      <c r="M108" s="1">
        <v>4</v>
      </c>
      <c r="N108" s="11" t="s">
        <v>458</v>
      </c>
    </row>
    <row r="109" spans="1:14" ht="20.399999999999999" x14ac:dyDescent="0.3">
      <c r="A109" s="1">
        <v>208075</v>
      </c>
      <c r="B109" s="1" t="s">
        <v>345</v>
      </c>
      <c r="C109" s="1" t="s">
        <v>94</v>
      </c>
      <c r="D109" s="1" t="s">
        <v>109</v>
      </c>
      <c r="E109" s="1" t="s">
        <v>170</v>
      </c>
      <c r="F109" s="1" t="s">
        <v>303</v>
      </c>
      <c r="G109" s="1" t="s">
        <v>315</v>
      </c>
      <c r="H109" s="1" t="s">
        <v>381</v>
      </c>
      <c r="I109" s="1">
        <f>243.5-6</f>
        <v>237.5</v>
      </c>
      <c r="J109" s="1" t="s">
        <v>255</v>
      </c>
      <c r="K109" s="1">
        <v>4</v>
      </c>
      <c r="L109" s="1"/>
      <c r="M109" s="1"/>
      <c r="N109" s="11"/>
    </row>
    <row r="110" spans="1:14" ht="24" x14ac:dyDescent="0.3">
      <c r="A110" s="1">
        <v>204068</v>
      </c>
      <c r="B110" s="1" t="s">
        <v>346</v>
      </c>
      <c r="C110" s="1" t="s">
        <v>347</v>
      </c>
      <c r="D110" s="1" t="s">
        <v>68</v>
      </c>
      <c r="E110" s="1" t="s">
        <v>170</v>
      </c>
      <c r="F110" s="1" t="s">
        <v>303</v>
      </c>
      <c r="G110" s="1" t="s">
        <v>315</v>
      </c>
      <c r="H110" s="1" t="s">
        <v>381</v>
      </c>
      <c r="I110" s="1">
        <f>227.28-6</f>
        <v>221.28</v>
      </c>
      <c r="J110" s="1" t="s">
        <v>256</v>
      </c>
      <c r="K110" s="1">
        <v>4</v>
      </c>
      <c r="L110" s="1"/>
      <c r="M110" s="1"/>
      <c r="N110" s="11" t="s">
        <v>456</v>
      </c>
    </row>
    <row r="111" spans="1:14" ht="24" x14ac:dyDescent="0.3">
      <c r="A111" s="1">
        <v>199042</v>
      </c>
      <c r="B111" s="1" t="s">
        <v>348</v>
      </c>
      <c r="C111" s="1" t="s">
        <v>16</v>
      </c>
      <c r="D111" s="1" t="s">
        <v>49</v>
      </c>
      <c r="E111" s="1" t="s">
        <v>170</v>
      </c>
      <c r="F111" s="1" t="s">
        <v>303</v>
      </c>
      <c r="G111" s="1" t="s">
        <v>315</v>
      </c>
      <c r="H111" s="1" t="s">
        <v>381</v>
      </c>
      <c r="I111" s="1">
        <f>221.12-10</f>
        <v>211.12</v>
      </c>
      <c r="J111" s="1" t="s">
        <v>259</v>
      </c>
      <c r="K111" s="1">
        <v>4</v>
      </c>
      <c r="L111" s="1" t="s">
        <v>259</v>
      </c>
      <c r="M111" s="1">
        <v>4</v>
      </c>
      <c r="N111" s="11" t="s">
        <v>404</v>
      </c>
    </row>
    <row r="112" spans="1:14" ht="20.399999999999999" x14ac:dyDescent="0.3">
      <c r="A112" s="1">
        <v>182318</v>
      </c>
      <c r="B112" s="1" t="s">
        <v>146</v>
      </c>
      <c r="C112" s="1" t="s">
        <v>173</v>
      </c>
      <c r="D112" s="1" t="s">
        <v>174</v>
      </c>
      <c r="E112" s="1" t="s">
        <v>170</v>
      </c>
      <c r="F112" s="5" t="s">
        <v>293</v>
      </c>
      <c r="G112" s="1" t="s">
        <v>253</v>
      </c>
      <c r="H112" s="1" t="s">
        <v>381</v>
      </c>
      <c r="I112" s="1">
        <v>183.74</v>
      </c>
      <c r="J112" s="1" t="s">
        <v>259</v>
      </c>
      <c r="K112" s="1">
        <v>4</v>
      </c>
      <c r="L112" s="1"/>
      <c r="M112" s="1">
        <v>0</v>
      </c>
      <c r="N112" s="11"/>
    </row>
    <row r="113" spans="1:14" ht="20.399999999999999" x14ac:dyDescent="0.3">
      <c r="A113" s="1">
        <v>194483</v>
      </c>
      <c r="B113" s="1" t="s">
        <v>134</v>
      </c>
      <c r="C113" s="1" t="s">
        <v>175</v>
      </c>
      <c r="D113" s="1" t="s">
        <v>16</v>
      </c>
      <c r="E113" s="1" t="s">
        <v>170</v>
      </c>
      <c r="F113" s="5" t="s">
        <v>294</v>
      </c>
      <c r="G113" s="1" t="s">
        <v>253</v>
      </c>
      <c r="H113" s="1" t="s">
        <v>381</v>
      </c>
      <c r="I113" s="1">
        <v>178.49</v>
      </c>
      <c r="J113" s="1" t="s">
        <v>256</v>
      </c>
      <c r="K113" s="1">
        <v>4</v>
      </c>
      <c r="L113" s="1" t="s">
        <v>256</v>
      </c>
      <c r="M113" s="1">
        <v>4</v>
      </c>
      <c r="N113" s="11"/>
    </row>
    <row r="114" spans="1:14" ht="20.399999999999999" x14ac:dyDescent="0.3">
      <c r="A114" s="1">
        <v>224826</v>
      </c>
      <c r="B114" s="1" t="s">
        <v>171</v>
      </c>
      <c r="C114" s="1" t="s">
        <v>27</v>
      </c>
      <c r="D114" s="1" t="s">
        <v>12</v>
      </c>
      <c r="E114" s="1" t="s">
        <v>170</v>
      </c>
      <c r="F114" s="5" t="s">
        <v>285</v>
      </c>
      <c r="G114" s="1" t="s">
        <v>253</v>
      </c>
      <c r="H114" s="1" t="s">
        <v>381</v>
      </c>
      <c r="I114" s="1">
        <v>128.1</v>
      </c>
      <c r="J114" s="1"/>
      <c r="K114" s="1">
        <v>0</v>
      </c>
      <c r="L114" s="1" t="s">
        <v>256</v>
      </c>
      <c r="M114" s="1">
        <v>4</v>
      </c>
      <c r="N114" s="11"/>
    </row>
    <row r="115" spans="1:14" ht="24" x14ac:dyDescent="0.3">
      <c r="A115" s="1">
        <v>228230</v>
      </c>
      <c r="B115" s="1" t="s">
        <v>178</v>
      </c>
      <c r="C115" s="1" t="s">
        <v>90</v>
      </c>
      <c r="D115" s="1" t="s">
        <v>33</v>
      </c>
      <c r="E115" s="1" t="s">
        <v>177</v>
      </c>
      <c r="F115" s="5" t="s">
        <v>300</v>
      </c>
      <c r="G115" s="1" t="s">
        <v>382</v>
      </c>
      <c r="H115" s="1" t="s">
        <v>381</v>
      </c>
      <c r="I115" s="1">
        <v>83.37</v>
      </c>
      <c r="J115" s="1"/>
      <c r="K115" s="1">
        <v>0</v>
      </c>
      <c r="L115" s="1"/>
      <c r="M115" s="1">
        <v>0</v>
      </c>
      <c r="N115" s="11" t="s">
        <v>454</v>
      </c>
    </row>
    <row r="116" spans="1:14" ht="24" x14ac:dyDescent="0.3">
      <c r="A116" s="1">
        <v>728901</v>
      </c>
      <c r="B116" s="6" t="s">
        <v>186</v>
      </c>
      <c r="C116" s="1" t="s">
        <v>40</v>
      </c>
      <c r="D116" s="1" t="s">
        <v>39</v>
      </c>
      <c r="E116" s="1" t="s">
        <v>179</v>
      </c>
      <c r="F116" s="1" t="s">
        <v>303</v>
      </c>
      <c r="G116" s="1" t="s">
        <v>254</v>
      </c>
      <c r="H116" s="1" t="s">
        <v>381</v>
      </c>
      <c r="I116" s="1">
        <v>65.5</v>
      </c>
      <c r="J116" s="1" t="s">
        <v>256</v>
      </c>
      <c r="K116" s="1">
        <v>4</v>
      </c>
      <c r="L116" s="1"/>
      <c r="M116" s="1">
        <v>0</v>
      </c>
      <c r="N116" s="11" t="s">
        <v>46</v>
      </c>
    </row>
    <row r="117" spans="1:14" x14ac:dyDescent="0.3">
      <c r="A117" s="1">
        <v>728969</v>
      </c>
      <c r="B117" s="6" t="s">
        <v>180</v>
      </c>
      <c r="C117" s="1" t="s">
        <v>181</v>
      </c>
      <c r="D117" s="1" t="s">
        <v>49</v>
      </c>
      <c r="E117" s="1" t="s">
        <v>179</v>
      </c>
      <c r="F117" s="1" t="s">
        <v>303</v>
      </c>
      <c r="G117" s="1" t="s">
        <v>254</v>
      </c>
      <c r="H117" s="1" t="s">
        <v>381</v>
      </c>
      <c r="I117" s="1">
        <v>44.63</v>
      </c>
      <c r="J117" s="1"/>
      <c r="K117" s="1">
        <v>0</v>
      </c>
      <c r="L117" s="1"/>
      <c r="M117" s="1">
        <v>0</v>
      </c>
      <c r="N117" s="11"/>
    </row>
    <row r="118" spans="1:14" ht="30.6" x14ac:dyDescent="0.3">
      <c r="A118" s="1">
        <v>722700</v>
      </c>
      <c r="B118" s="1" t="s">
        <v>182</v>
      </c>
      <c r="C118" s="1" t="s">
        <v>183</v>
      </c>
      <c r="D118" s="1" t="s">
        <v>184</v>
      </c>
      <c r="E118" s="1" t="s">
        <v>179</v>
      </c>
      <c r="F118" s="1" t="s">
        <v>185</v>
      </c>
      <c r="G118" s="1" t="s">
        <v>253</v>
      </c>
      <c r="H118" s="1" t="s">
        <v>381</v>
      </c>
      <c r="I118" s="1">
        <v>12.78</v>
      </c>
      <c r="J118" s="1"/>
      <c r="K118" s="1">
        <v>0</v>
      </c>
      <c r="L118" s="1"/>
      <c r="M118" s="1">
        <v>0</v>
      </c>
      <c r="N118" s="11"/>
    </row>
    <row r="119" spans="1:14" ht="20.399999999999999" x14ac:dyDescent="0.3">
      <c r="A119" s="1">
        <v>200609</v>
      </c>
      <c r="B119" s="1" t="s">
        <v>192</v>
      </c>
      <c r="C119" s="1" t="s">
        <v>121</v>
      </c>
      <c r="D119" s="1" t="s">
        <v>193</v>
      </c>
      <c r="E119" s="1" t="s">
        <v>187</v>
      </c>
      <c r="F119" s="5" t="s">
        <v>301</v>
      </c>
      <c r="G119" s="1" t="s">
        <v>253</v>
      </c>
      <c r="H119" s="1" t="s">
        <v>381</v>
      </c>
      <c r="I119" s="1">
        <v>193.24</v>
      </c>
      <c r="J119" s="1" t="s">
        <v>255</v>
      </c>
      <c r="K119" s="1">
        <v>4</v>
      </c>
      <c r="L119" s="1" t="s">
        <v>255</v>
      </c>
      <c r="M119" s="1">
        <v>4</v>
      </c>
      <c r="N119" s="11"/>
    </row>
    <row r="120" spans="1:14" ht="30.6" x14ac:dyDescent="0.3">
      <c r="A120" s="1">
        <v>208734</v>
      </c>
      <c r="B120" s="1" t="s">
        <v>188</v>
      </c>
      <c r="C120" s="1" t="s">
        <v>189</v>
      </c>
      <c r="D120" s="1" t="s">
        <v>109</v>
      </c>
      <c r="E120" s="1" t="s">
        <v>187</v>
      </c>
      <c r="F120" s="1" t="s">
        <v>34</v>
      </c>
      <c r="G120" s="1" t="s">
        <v>253</v>
      </c>
      <c r="H120" s="1" t="s">
        <v>381</v>
      </c>
      <c r="I120" s="1">
        <v>165.3</v>
      </c>
      <c r="J120" s="1" t="s">
        <v>257</v>
      </c>
      <c r="K120" s="1">
        <v>4</v>
      </c>
      <c r="L120" s="1"/>
      <c r="M120" s="1">
        <v>0</v>
      </c>
      <c r="N120" s="11" t="s">
        <v>409</v>
      </c>
    </row>
    <row r="121" spans="1:14" ht="20.399999999999999" x14ac:dyDescent="0.3">
      <c r="A121" s="1">
        <v>214312</v>
      </c>
      <c r="B121" s="1" t="s">
        <v>190</v>
      </c>
      <c r="C121" s="1" t="s">
        <v>191</v>
      </c>
      <c r="D121" s="1" t="s">
        <v>30</v>
      </c>
      <c r="E121" s="1" t="s">
        <v>187</v>
      </c>
      <c r="F121" s="5" t="s">
        <v>305</v>
      </c>
      <c r="G121" s="1" t="s">
        <v>253</v>
      </c>
      <c r="H121" s="1" t="s">
        <v>381</v>
      </c>
      <c r="I121" s="1">
        <v>154.16</v>
      </c>
      <c r="J121" s="1" t="s">
        <v>257</v>
      </c>
      <c r="K121" s="1">
        <v>4</v>
      </c>
      <c r="L121" s="1" t="s">
        <v>257</v>
      </c>
      <c r="M121" s="1">
        <v>4</v>
      </c>
      <c r="N121" s="11" t="s">
        <v>294</v>
      </c>
    </row>
    <row r="122" spans="1:14" ht="24" x14ac:dyDescent="0.3">
      <c r="A122" s="1">
        <v>214362</v>
      </c>
      <c r="B122" s="1" t="s">
        <v>351</v>
      </c>
      <c r="C122" s="1" t="s">
        <v>352</v>
      </c>
      <c r="D122" s="1" t="s">
        <v>40</v>
      </c>
      <c r="E122" s="1" t="s">
        <v>187</v>
      </c>
      <c r="F122" s="1" t="s">
        <v>303</v>
      </c>
      <c r="G122" s="1" t="s">
        <v>315</v>
      </c>
      <c r="H122" s="1" t="s">
        <v>381</v>
      </c>
      <c r="I122" s="1">
        <f>144.55-6</f>
        <v>138.55000000000001</v>
      </c>
      <c r="J122" s="1" t="s">
        <v>259</v>
      </c>
      <c r="K122" s="1">
        <v>4</v>
      </c>
      <c r="L122" s="1"/>
      <c r="M122" s="1"/>
      <c r="N122" s="11" t="s">
        <v>392</v>
      </c>
    </row>
    <row r="123" spans="1:14" ht="24" x14ac:dyDescent="0.3">
      <c r="A123" s="1">
        <v>211304</v>
      </c>
      <c r="B123" s="1" t="s">
        <v>353</v>
      </c>
      <c r="C123" s="1" t="s">
        <v>33</v>
      </c>
      <c r="D123" s="1" t="s">
        <v>40</v>
      </c>
      <c r="E123" s="1" t="s">
        <v>187</v>
      </c>
      <c r="F123" s="1" t="s">
        <v>303</v>
      </c>
      <c r="G123" s="1" t="s">
        <v>315</v>
      </c>
      <c r="H123" s="1" t="s">
        <v>381</v>
      </c>
      <c r="I123" s="1">
        <f>138.34-6</f>
        <v>132.34</v>
      </c>
      <c r="J123" s="1" t="s">
        <v>255</v>
      </c>
      <c r="K123" s="1">
        <v>4</v>
      </c>
      <c r="L123" s="1"/>
      <c r="M123" s="1"/>
      <c r="N123" s="11" t="s">
        <v>34</v>
      </c>
    </row>
    <row r="124" spans="1:14" ht="24" x14ac:dyDescent="0.3">
      <c r="A124" s="1">
        <v>219678</v>
      </c>
      <c r="B124" s="1" t="s">
        <v>354</v>
      </c>
      <c r="C124" s="1" t="s">
        <v>157</v>
      </c>
      <c r="D124" s="1" t="s">
        <v>18</v>
      </c>
      <c r="E124" s="1" t="s">
        <v>187</v>
      </c>
      <c r="F124" s="1" t="s">
        <v>303</v>
      </c>
      <c r="G124" s="1" t="s">
        <v>315</v>
      </c>
      <c r="H124" s="1" t="s">
        <v>381</v>
      </c>
      <c r="I124" s="1">
        <v>117.72</v>
      </c>
      <c r="J124" s="1"/>
      <c r="K124" s="1"/>
      <c r="L124" s="1"/>
      <c r="M124" s="1"/>
      <c r="N124" s="11" t="s">
        <v>46</v>
      </c>
    </row>
    <row r="125" spans="1:14" ht="20.399999999999999" x14ac:dyDescent="0.3">
      <c r="A125" s="1">
        <v>210324</v>
      </c>
      <c r="B125" s="1" t="s">
        <v>355</v>
      </c>
      <c r="C125" s="1" t="s">
        <v>229</v>
      </c>
      <c r="D125" s="1" t="s">
        <v>109</v>
      </c>
      <c r="E125" s="1" t="s">
        <v>187</v>
      </c>
      <c r="F125" s="1" t="s">
        <v>303</v>
      </c>
      <c r="G125" s="1" t="s">
        <v>315</v>
      </c>
      <c r="H125" s="1" t="s">
        <v>381</v>
      </c>
      <c r="I125" s="1">
        <v>114.14</v>
      </c>
      <c r="J125" s="1"/>
      <c r="K125" s="1"/>
      <c r="L125" s="1"/>
      <c r="M125" s="1"/>
      <c r="N125" s="11"/>
    </row>
    <row r="126" spans="1:14" ht="24" x14ac:dyDescent="0.3">
      <c r="A126" s="1">
        <v>219681</v>
      </c>
      <c r="B126" s="1" t="s">
        <v>356</v>
      </c>
      <c r="C126" s="1" t="s">
        <v>357</v>
      </c>
      <c r="D126" s="1" t="s">
        <v>223</v>
      </c>
      <c r="E126" s="1" t="s">
        <v>187</v>
      </c>
      <c r="F126" s="1" t="s">
        <v>303</v>
      </c>
      <c r="G126" s="1" t="s">
        <v>315</v>
      </c>
      <c r="H126" s="1" t="s">
        <v>381</v>
      </c>
      <c r="I126" s="1">
        <v>111.54</v>
      </c>
      <c r="J126" s="1"/>
      <c r="K126" s="1"/>
      <c r="L126" s="1"/>
      <c r="M126" s="1"/>
      <c r="N126" s="11" t="s">
        <v>206</v>
      </c>
    </row>
    <row r="127" spans="1:14" ht="20.399999999999999" x14ac:dyDescent="0.3">
      <c r="A127" s="1">
        <v>204887</v>
      </c>
      <c r="B127" s="1" t="s">
        <v>194</v>
      </c>
      <c r="C127" s="1" t="s">
        <v>195</v>
      </c>
      <c r="D127" s="1" t="s">
        <v>40</v>
      </c>
      <c r="E127" s="1" t="s">
        <v>187</v>
      </c>
      <c r="F127" s="5" t="s">
        <v>283</v>
      </c>
      <c r="G127" s="1" t="s">
        <v>253</v>
      </c>
      <c r="H127" s="1" t="s">
        <v>381</v>
      </c>
      <c r="I127" s="1">
        <v>108.56</v>
      </c>
      <c r="J127" s="1" t="s">
        <v>259</v>
      </c>
      <c r="K127" s="1">
        <v>4</v>
      </c>
      <c r="L127" s="1" t="s">
        <v>259</v>
      </c>
      <c r="M127" s="1">
        <v>4</v>
      </c>
      <c r="N127" s="11"/>
    </row>
    <row r="128" spans="1:14" ht="20.399999999999999" x14ac:dyDescent="0.3">
      <c r="A128" s="1">
        <v>214329</v>
      </c>
      <c r="B128" s="1" t="s">
        <v>358</v>
      </c>
      <c r="C128" s="1" t="s">
        <v>30</v>
      </c>
      <c r="D128" s="1" t="s">
        <v>12</v>
      </c>
      <c r="E128" s="1" t="s">
        <v>187</v>
      </c>
      <c r="F128" s="1" t="s">
        <v>303</v>
      </c>
      <c r="G128" s="1" t="s">
        <v>315</v>
      </c>
      <c r="H128" s="1" t="s">
        <v>381</v>
      </c>
      <c r="I128" s="1">
        <v>107.48</v>
      </c>
      <c r="J128" s="1"/>
      <c r="K128" s="1"/>
      <c r="L128" s="1"/>
      <c r="M128" s="1"/>
      <c r="N128" s="11" t="s">
        <v>280</v>
      </c>
    </row>
    <row r="129" spans="1:14" ht="20.399999999999999" x14ac:dyDescent="0.3">
      <c r="A129" s="1">
        <v>229289</v>
      </c>
      <c r="B129" s="1" t="s">
        <v>359</v>
      </c>
      <c r="C129" s="1" t="s">
        <v>360</v>
      </c>
      <c r="D129" s="1" t="s">
        <v>25</v>
      </c>
      <c r="E129" s="1" t="s">
        <v>187</v>
      </c>
      <c r="F129" s="1" t="s">
        <v>303</v>
      </c>
      <c r="G129" s="1" t="s">
        <v>315</v>
      </c>
      <c r="H129" s="1" t="s">
        <v>381</v>
      </c>
      <c r="I129" s="1">
        <v>107.22</v>
      </c>
      <c r="J129" s="1"/>
      <c r="K129" s="1"/>
      <c r="L129" s="1"/>
      <c r="M129" s="1"/>
      <c r="N129" s="11" t="s">
        <v>280</v>
      </c>
    </row>
    <row r="130" spans="1:14" ht="20.399999999999999" x14ac:dyDescent="0.3">
      <c r="A130" s="1">
        <v>719113</v>
      </c>
      <c r="B130" s="1" t="s">
        <v>361</v>
      </c>
      <c r="C130" s="1" t="s">
        <v>39</v>
      </c>
      <c r="D130" s="1" t="s">
        <v>347</v>
      </c>
      <c r="E130" s="1" t="s">
        <v>187</v>
      </c>
      <c r="F130" s="1" t="s">
        <v>303</v>
      </c>
      <c r="G130" s="1" t="s">
        <v>315</v>
      </c>
      <c r="H130" s="1" t="s">
        <v>381</v>
      </c>
      <c r="I130" s="1">
        <v>101.64</v>
      </c>
      <c r="J130" s="1"/>
      <c r="K130" s="1"/>
      <c r="L130" s="1"/>
      <c r="M130" s="1"/>
      <c r="N130" s="11" t="s">
        <v>274</v>
      </c>
    </row>
    <row r="131" spans="1:14" ht="20.399999999999999" x14ac:dyDescent="0.3">
      <c r="A131" s="1">
        <v>719119</v>
      </c>
      <c r="B131" s="1" t="s">
        <v>362</v>
      </c>
      <c r="C131" s="1" t="s">
        <v>244</v>
      </c>
      <c r="D131" s="1" t="s">
        <v>33</v>
      </c>
      <c r="E131" s="1" t="s">
        <v>187</v>
      </c>
      <c r="F131" s="1" t="s">
        <v>303</v>
      </c>
      <c r="G131" s="1" t="s">
        <v>315</v>
      </c>
      <c r="H131" s="1" t="s">
        <v>381</v>
      </c>
      <c r="I131" s="1">
        <v>96.57</v>
      </c>
      <c r="J131" s="1"/>
      <c r="K131" s="1"/>
      <c r="L131" s="1"/>
      <c r="M131" s="1"/>
      <c r="N131" s="11" t="s">
        <v>274</v>
      </c>
    </row>
    <row r="132" spans="1:14" ht="20.399999999999999" x14ac:dyDescent="0.3">
      <c r="A132" s="1">
        <v>719141</v>
      </c>
      <c r="B132" s="1" t="s">
        <v>363</v>
      </c>
      <c r="C132" s="1" t="s">
        <v>29</v>
      </c>
      <c r="D132" s="1" t="s">
        <v>18</v>
      </c>
      <c r="E132" s="1" t="s">
        <v>187</v>
      </c>
      <c r="F132" s="1" t="s">
        <v>303</v>
      </c>
      <c r="G132" s="1" t="s">
        <v>315</v>
      </c>
      <c r="H132" s="1" t="s">
        <v>381</v>
      </c>
      <c r="I132" s="1">
        <v>87.68</v>
      </c>
      <c r="J132" s="1"/>
      <c r="K132" s="1"/>
      <c r="L132" s="1"/>
      <c r="M132" s="1"/>
      <c r="N132" s="11" t="s">
        <v>280</v>
      </c>
    </row>
    <row r="133" spans="1:14" ht="20.399999999999999" x14ac:dyDescent="0.3">
      <c r="A133" s="1">
        <v>719104</v>
      </c>
      <c r="B133" s="1" t="s">
        <v>364</v>
      </c>
      <c r="C133" s="1" t="s">
        <v>365</v>
      </c>
      <c r="D133" s="1" t="s">
        <v>25</v>
      </c>
      <c r="E133" s="1" t="s">
        <v>187</v>
      </c>
      <c r="F133" s="1" t="s">
        <v>303</v>
      </c>
      <c r="G133" s="1" t="s">
        <v>315</v>
      </c>
      <c r="H133" s="1" t="s">
        <v>381</v>
      </c>
      <c r="I133" s="1">
        <v>86.66</v>
      </c>
      <c r="J133" s="1"/>
      <c r="K133" s="1"/>
      <c r="L133" s="1"/>
      <c r="M133" s="1"/>
      <c r="N133" s="11"/>
    </row>
    <row r="134" spans="1:14" ht="20.399999999999999" x14ac:dyDescent="0.3">
      <c r="A134" s="1">
        <v>719102</v>
      </c>
      <c r="B134" s="1" t="s">
        <v>137</v>
      </c>
      <c r="C134" s="1" t="s">
        <v>61</v>
      </c>
      <c r="D134" s="1" t="s">
        <v>16</v>
      </c>
      <c r="E134" s="1" t="s">
        <v>187</v>
      </c>
      <c r="F134" s="1" t="s">
        <v>303</v>
      </c>
      <c r="G134" s="1" t="s">
        <v>315</v>
      </c>
      <c r="H134" s="1" t="s">
        <v>381</v>
      </c>
      <c r="I134" s="1">
        <f>93.31-10</f>
        <v>83.31</v>
      </c>
      <c r="J134" s="1" t="s">
        <v>259</v>
      </c>
      <c r="K134" s="1">
        <v>4</v>
      </c>
      <c r="L134" s="1" t="s">
        <v>259</v>
      </c>
      <c r="M134" s="1">
        <v>4</v>
      </c>
      <c r="N134" s="11"/>
    </row>
    <row r="135" spans="1:14" ht="30.6" x14ac:dyDescent="0.3">
      <c r="A135" s="1">
        <v>216859</v>
      </c>
      <c r="B135" s="1" t="s">
        <v>197</v>
      </c>
      <c r="C135" s="1" t="s">
        <v>37</v>
      </c>
      <c r="D135" s="1" t="s">
        <v>18</v>
      </c>
      <c r="E135" s="1" t="s">
        <v>196</v>
      </c>
      <c r="F135" s="5" t="s">
        <v>269</v>
      </c>
      <c r="G135" s="1" t="s">
        <v>253</v>
      </c>
      <c r="H135" s="1" t="s">
        <v>381</v>
      </c>
      <c r="I135" s="1">
        <v>147.16999999999999</v>
      </c>
      <c r="J135" s="1" t="s">
        <v>259</v>
      </c>
      <c r="K135" s="1">
        <v>4</v>
      </c>
      <c r="L135" s="1"/>
      <c r="M135" s="1">
        <v>0</v>
      </c>
      <c r="N135" s="11"/>
    </row>
    <row r="136" spans="1:14" ht="24" x14ac:dyDescent="0.3">
      <c r="A136" s="1">
        <v>214956</v>
      </c>
      <c r="B136" s="1" t="s">
        <v>199</v>
      </c>
      <c r="C136" s="1" t="s">
        <v>74</v>
      </c>
      <c r="D136" s="1" t="s">
        <v>30</v>
      </c>
      <c r="E136" s="1" t="s">
        <v>198</v>
      </c>
      <c r="F136" s="5" t="s">
        <v>286</v>
      </c>
      <c r="G136" s="1" t="s">
        <v>253</v>
      </c>
      <c r="H136" s="1" t="s">
        <v>381</v>
      </c>
      <c r="I136" s="1">
        <v>164.02</v>
      </c>
      <c r="J136" s="1" t="s">
        <v>259</v>
      </c>
      <c r="K136" s="1">
        <v>4</v>
      </c>
      <c r="L136" s="1" t="s">
        <v>257</v>
      </c>
      <c r="M136" s="1">
        <v>4</v>
      </c>
      <c r="N136" s="11" t="s">
        <v>261</v>
      </c>
    </row>
    <row r="137" spans="1:14" ht="20.399999999999999" x14ac:dyDescent="0.3">
      <c r="A137" s="1">
        <v>215899</v>
      </c>
      <c r="B137" s="1" t="s">
        <v>201</v>
      </c>
      <c r="C137" s="1" t="s">
        <v>202</v>
      </c>
      <c r="D137" s="1" t="s">
        <v>203</v>
      </c>
      <c r="E137" s="1" t="s">
        <v>198</v>
      </c>
      <c r="F137" s="5" t="s">
        <v>283</v>
      </c>
      <c r="G137" s="1" t="s">
        <v>253</v>
      </c>
      <c r="H137" s="1" t="s">
        <v>381</v>
      </c>
      <c r="I137" s="1">
        <v>138.41</v>
      </c>
      <c r="J137" s="1"/>
      <c r="K137" s="1">
        <v>0</v>
      </c>
      <c r="L137" s="1"/>
      <c r="M137" s="1">
        <v>0</v>
      </c>
      <c r="N137" s="11"/>
    </row>
    <row r="138" spans="1:14" ht="20.399999999999999" x14ac:dyDescent="0.3">
      <c r="A138" s="1">
        <v>206118</v>
      </c>
      <c r="B138" s="1" t="s">
        <v>446</v>
      </c>
      <c r="C138" s="1" t="s">
        <v>30</v>
      </c>
      <c r="D138" s="1" t="s">
        <v>39</v>
      </c>
      <c r="E138" s="1" t="s">
        <v>198</v>
      </c>
      <c r="F138" s="5" t="s">
        <v>274</v>
      </c>
      <c r="G138" s="1" t="s">
        <v>382</v>
      </c>
      <c r="H138" s="1" t="s">
        <v>381</v>
      </c>
      <c r="I138" s="1">
        <v>130.86000000000001</v>
      </c>
      <c r="J138" s="1"/>
      <c r="K138" s="1">
        <v>0</v>
      </c>
      <c r="L138" s="1"/>
      <c r="M138" s="1">
        <v>0</v>
      </c>
      <c r="N138" s="11" t="s">
        <v>280</v>
      </c>
    </row>
    <row r="139" spans="1:14" ht="20.399999999999999" x14ac:dyDescent="0.3">
      <c r="A139" s="1">
        <v>719236</v>
      </c>
      <c r="B139" s="1" t="s">
        <v>200</v>
      </c>
      <c r="C139" s="1" t="s">
        <v>16</v>
      </c>
      <c r="D139" s="1" t="s">
        <v>25</v>
      </c>
      <c r="E139" s="1" t="s">
        <v>198</v>
      </c>
      <c r="F139" s="5" t="s">
        <v>283</v>
      </c>
      <c r="G139" s="1" t="s">
        <v>253</v>
      </c>
      <c r="H139" s="1" t="s">
        <v>381</v>
      </c>
      <c r="I139" s="1">
        <v>84.62</v>
      </c>
      <c r="J139" s="1" t="s">
        <v>256</v>
      </c>
      <c r="K139" s="1">
        <v>4</v>
      </c>
      <c r="L139" s="1"/>
      <c r="M139" s="1">
        <v>0</v>
      </c>
      <c r="N139" s="11"/>
    </row>
    <row r="140" spans="1:14" ht="24" x14ac:dyDescent="0.3">
      <c r="A140" s="1">
        <v>719243</v>
      </c>
      <c r="B140" s="1" t="s">
        <v>366</v>
      </c>
      <c r="C140" s="1" t="s">
        <v>18</v>
      </c>
      <c r="D140" s="1" t="s">
        <v>12</v>
      </c>
      <c r="E140" s="1" t="s">
        <v>198</v>
      </c>
      <c r="F140" s="1" t="s">
        <v>303</v>
      </c>
      <c r="G140" s="1" t="s">
        <v>315</v>
      </c>
      <c r="H140" s="1" t="s">
        <v>381</v>
      </c>
      <c r="I140" s="1">
        <f>79.64-10</f>
        <v>69.64</v>
      </c>
      <c r="J140" s="1" t="s">
        <v>256</v>
      </c>
      <c r="K140" s="1">
        <v>4</v>
      </c>
      <c r="L140" s="1" t="s">
        <v>257</v>
      </c>
      <c r="M140" s="1">
        <v>4</v>
      </c>
      <c r="N140" s="11" t="s">
        <v>206</v>
      </c>
    </row>
    <row r="141" spans="1:14" ht="24" x14ac:dyDescent="0.3">
      <c r="A141" s="1">
        <v>719280</v>
      </c>
      <c r="B141" s="1" t="s">
        <v>367</v>
      </c>
      <c r="C141" s="1" t="s">
        <v>36</v>
      </c>
      <c r="D141" s="1" t="s">
        <v>368</v>
      </c>
      <c r="E141" s="1" t="s">
        <v>198</v>
      </c>
      <c r="F141" s="1" t="s">
        <v>303</v>
      </c>
      <c r="G141" s="1" t="s">
        <v>315</v>
      </c>
      <c r="H141" s="1" t="s">
        <v>381</v>
      </c>
      <c r="I141" s="1">
        <f>60.62-10</f>
        <v>50.62</v>
      </c>
      <c r="J141" s="1" t="s">
        <v>259</v>
      </c>
      <c r="K141" s="1">
        <v>4</v>
      </c>
      <c r="L141" s="1" t="s">
        <v>256</v>
      </c>
      <c r="M141" s="1">
        <v>4</v>
      </c>
      <c r="N141" s="11" t="s">
        <v>409</v>
      </c>
    </row>
    <row r="142" spans="1:14" ht="24" x14ac:dyDescent="0.3">
      <c r="A142" s="1">
        <v>719305</v>
      </c>
      <c r="B142" s="1" t="s">
        <v>369</v>
      </c>
      <c r="C142" s="1" t="s">
        <v>30</v>
      </c>
      <c r="D142" s="1" t="s">
        <v>96</v>
      </c>
      <c r="E142" s="1" t="s">
        <v>198</v>
      </c>
      <c r="F142" s="1" t="s">
        <v>303</v>
      </c>
      <c r="G142" s="1" t="s">
        <v>315</v>
      </c>
      <c r="H142" s="1" t="s">
        <v>381</v>
      </c>
      <c r="I142" s="1">
        <v>41.19</v>
      </c>
      <c r="J142" s="1"/>
      <c r="K142" s="1"/>
      <c r="L142" s="1"/>
      <c r="M142" s="1"/>
      <c r="N142" s="11" t="s">
        <v>34</v>
      </c>
    </row>
    <row r="143" spans="1:14" ht="20.399999999999999" x14ac:dyDescent="0.3">
      <c r="A143" s="1">
        <v>229666</v>
      </c>
      <c r="B143" s="1" t="s">
        <v>205</v>
      </c>
      <c r="C143" s="1" t="s">
        <v>59</v>
      </c>
      <c r="D143" s="1" t="s">
        <v>33</v>
      </c>
      <c r="E143" s="1" t="s">
        <v>204</v>
      </c>
      <c r="F143" s="1" t="s">
        <v>206</v>
      </c>
      <c r="G143" s="1" t="s">
        <v>253</v>
      </c>
      <c r="H143" s="1" t="s">
        <v>381</v>
      </c>
      <c r="I143" s="1">
        <v>122.62</v>
      </c>
      <c r="J143" s="1" t="s">
        <v>255</v>
      </c>
      <c r="K143" s="1">
        <v>4</v>
      </c>
      <c r="L143" s="1" t="s">
        <v>255</v>
      </c>
      <c r="M143" s="1">
        <v>4</v>
      </c>
      <c r="N143" s="11" t="s">
        <v>280</v>
      </c>
    </row>
    <row r="144" spans="1:14" ht="20.399999999999999" x14ac:dyDescent="0.3">
      <c r="A144" s="5">
        <v>229685</v>
      </c>
      <c r="B144" s="5" t="s">
        <v>262</v>
      </c>
      <c r="C144" s="5" t="s">
        <v>33</v>
      </c>
      <c r="D144" s="5" t="s">
        <v>68</v>
      </c>
      <c r="E144" s="5" t="s">
        <v>204</v>
      </c>
      <c r="F144" s="1" t="s">
        <v>206</v>
      </c>
      <c r="G144" s="1" t="s">
        <v>253</v>
      </c>
      <c r="H144" s="1" t="s">
        <v>381</v>
      </c>
      <c r="I144" s="1">
        <v>106.81</v>
      </c>
      <c r="J144" s="1" t="s">
        <v>255</v>
      </c>
      <c r="K144" s="1">
        <v>4</v>
      </c>
      <c r="L144" s="1"/>
      <c r="M144" s="1">
        <v>0</v>
      </c>
      <c r="N144" s="11"/>
    </row>
    <row r="145" spans="1:14" ht="20.399999999999999" x14ac:dyDescent="0.3">
      <c r="A145" s="1">
        <v>228849</v>
      </c>
      <c r="B145" s="1" t="s">
        <v>208</v>
      </c>
      <c r="C145" s="1" t="s">
        <v>16</v>
      </c>
      <c r="D145" s="1" t="s">
        <v>12</v>
      </c>
      <c r="E145" s="1" t="s">
        <v>207</v>
      </c>
      <c r="F145" s="5" t="s">
        <v>285</v>
      </c>
      <c r="G145" s="1" t="s">
        <v>253</v>
      </c>
      <c r="H145" s="1" t="s">
        <v>381</v>
      </c>
      <c r="I145" s="1">
        <v>103.59</v>
      </c>
      <c r="J145" s="1" t="s">
        <v>259</v>
      </c>
      <c r="K145" s="1">
        <v>4</v>
      </c>
      <c r="L145" s="1" t="s">
        <v>259</v>
      </c>
      <c r="M145" s="1">
        <v>4</v>
      </c>
      <c r="N145" s="11"/>
    </row>
    <row r="146" spans="1:14" x14ac:dyDescent="0.3">
      <c r="A146" s="1">
        <v>701844</v>
      </c>
      <c r="B146" s="6" t="s">
        <v>209</v>
      </c>
      <c r="C146" s="1" t="s">
        <v>193</v>
      </c>
      <c r="D146" s="1" t="s">
        <v>210</v>
      </c>
      <c r="E146" s="1" t="s">
        <v>207</v>
      </c>
      <c r="F146" s="1" t="s">
        <v>303</v>
      </c>
      <c r="G146" s="1" t="s">
        <v>254</v>
      </c>
      <c r="H146" s="1" t="s">
        <v>381</v>
      </c>
      <c r="I146" s="1">
        <v>75.38</v>
      </c>
      <c r="J146" s="1" t="s">
        <v>259</v>
      </c>
      <c r="K146" s="1">
        <v>4</v>
      </c>
      <c r="L146" s="1"/>
      <c r="M146" s="1">
        <v>0</v>
      </c>
      <c r="N146" s="11"/>
    </row>
    <row r="147" spans="1:14" x14ac:dyDescent="0.3">
      <c r="A147" s="1">
        <v>200032</v>
      </c>
      <c r="B147" s="1" t="s">
        <v>220</v>
      </c>
      <c r="C147" s="1" t="s">
        <v>127</v>
      </c>
      <c r="D147" s="1" t="s">
        <v>16</v>
      </c>
      <c r="E147" s="1" t="s">
        <v>211</v>
      </c>
      <c r="F147" s="5" t="s">
        <v>295</v>
      </c>
      <c r="G147" s="1" t="s">
        <v>253</v>
      </c>
      <c r="H147" s="1" t="s">
        <v>381</v>
      </c>
      <c r="I147" s="1">
        <v>195.74</v>
      </c>
      <c r="J147" s="1" t="s">
        <v>259</v>
      </c>
      <c r="K147" s="1">
        <v>4</v>
      </c>
      <c r="L147" s="1" t="s">
        <v>259</v>
      </c>
      <c r="M147" s="1">
        <v>4</v>
      </c>
      <c r="N147" s="11"/>
    </row>
    <row r="148" spans="1:14" ht="20.399999999999999" x14ac:dyDescent="0.3">
      <c r="A148" s="1">
        <v>200289</v>
      </c>
      <c r="B148" s="1" t="s">
        <v>213</v>
      </c>
      <c r="C148" s="1" t="s">
        <v>101</v>
      </c>
      <c r="D148" s="1" t="s">
        <v>214</v>
      </c>
      <c r="E148" s="1" t="s">
        <v>211</v>
      </c>
      <c r="F148" s="5" t="s">
        <v>272</v>
      </c>
      <c r="G148" s="1" t="s">
        <v>253</v>
      </c>
      <c r="H148" s="1" t="s">
        <v>381</v>
      </c>
      <c r="I148" s="1">
        <v>168.37</v>
      </c>
      <c r="J148" s="1" t="s">
        <v>256</v>
      </c>
      <c r="K148" s="1">
        <v>4</v>
      </c>
      <c r="L148" s="1" t="s">
        <v>257</v>
      </c>
      <c r="M148" s="1">
        <v>4</v>
      </c>
      <c r="N148" s="11"/>
    </row>
    <row r="149" spans="1:14" ht="20.399999999999999" x14ac:dyDescent="0.3">
      <c r="A149" s="1">
        <v>209218</v>
      </c>
      <c r="B149" s="1" t="s">
        <v>221</v>
      </c>
      <c r="C149" s="1" t="s">
        <v>74</v>
      </c>
      <c r="D149" s="1" t="s">
        <v>50</v>
      </c>
      <c r="E149" s="1" t="s">
        <v>211</v>
      </c>
      <c r="F149" s="5" t="s">
        <v>286</v>
      </c>
      <c r="G149" s="1" t="s">
        <v>253</v>
      </c>
      <c r="H149" s="1" t="s">
        <v>381</v>
      </c>
      <c r="I149" s="1">
        <v>162.75</v>
      </c>
      <c r="J149" s="1"/>
      <c r="K149" s="1">
        <v>0</v>
      </c>
      <c r="L149" s="1"/>
      <c r="M149" s="1">
        <v>0</v>
      </c>
      <c r="N149" s="11"/>
    </row>
    <row r="150" spans="1:14" ht="20.399999999999999" x14ac:dyDescent="0.3">
      <c r="A150" s="1">
        <v>205715</v>
      </c>
      <c r="B150" s="1" t="s">
        <v>217</v>
      </c>
      <c r="C150" s="1" t="s">
        <v>218</v>
      </c>
      <c r="D150" s="1" t="s">
        <v>50</v>
      </c>
      <c r="E150" s="1" t="s">
        <v>211</v>
      </c>
      <c r="F150" s="1" t="s">
        <v>206</v>
      </c>
      <c r="G150" s="1" t="s">
        <v>253</v>
      </c>
      <c r="H150" s="1" t="s">
        <v>381</v>
      </c>
      <c r="I150" s="1">
        <v>158.83000000000001</v>
      </c>
      <c r="J150" s="1" t="s">
        <v>255</v>
      </c>
      <c r="K150" s="1">
        <v>4</v>
      </c>
      <c r="L150" s="1"/>
      <c r="M150" s="1">
        <v>0</v>
      </c>
      <c r="N150" s="11"/>
    </row>
    <row r="151" spans="1:14" ht="20.399999999999999" x14ac:dyDescent="0.3">
      <c r="A151" s="1">
        <v>211027</v>
      </c>
      <c r="B151" s="1" t="s">
        <v>222</v>
      </c>
      <c r="C151" s="1" t="s">
        <v>30</v>
      </c>
      <c r="D151" s="1" t="s">
        <v>223</v>
      </c>
      <c r="E151" s="1" t="s">
        <v>211</v>
      </c>
      <c r="F151" s="5" t="s">
        <v>280</v>
      </c>
      <c r="G151" s="1" t="s">
        <v>253</v>
      </c>
      <c r="H151" s="1" t="s">
        <v>381</v>
      </c>
      <c r="I151" s="1">
        <v>154.32</v>
      </c>
      <c r="J151" s="1"/>
      <c r="K151" s="1">
        <v>0</v>
      </c>
      <c r="L151" s="1" t="s">
        <v>259</v>
      </c>
      <c r="M151" s="1">
        <v>4</v>
      </c>
      <c r="N151" s="11"/>
    </row>
    <row r="152" spans="1:14" ht="20.399999999999999" x14ac:dyDescent="0.3">
      <c r="A152" s="1">
        <v>187855</v>
      </c>
      <c r="B152" s="1" t="s">
        <v>215</v>
      </c>
      <c r="C152" s="1" t="s">
        <v>112</v>
      </c>
      <c r="D152" s="1" t="s">
        <v>16</v>
      </c>
      <c r="E152" s="1" t="s">
        <v>211</v>
      </c>
      <c r="F152" s="1" t="s">
        <v>46</v>
      </c>
      <c r="G152" s="1" t="s">
        <v>253</v>
      </c>
      <c r="H152" s="1" t="s">
        <v>381</v>
      </c>
      <c r="I152" s="1">
        <v>151.44999999999999</v>
      </c>
      <c r="J152" s="1" t="s">
        <v>259</v>
      </c>
      <c r="K152" s="1">
        <v>4</v>
      </c>
      <c r="L152" s="1" t="s">
        <v>259</v>
      </c>
      <c r="M152" s="1">
        <v>4</v>
      </c>
      <c r="N152" s="11"/>
    </row>
    <row r="153" spans="1:14" ht="20.399999999999999" x14ac:dyDescent="0.3">
      <c r="A153" s="1">
        <v>191181</v>
      </c>
      <c r="B153" s="1" t="s">
        <v>212</v>
      </c>
      <c r="C153" s="1" t="s">
        <v>16</v>
      </c>
      <c r="D153" s="1" t="s">
        <v>33</v>
      </c>
      <c r="E153" s="1" t="s">
        <v>211</v>
      </c>
      <c r="F153" s="5" t="s">
        <v>287</v>
      </c>
      <c r="G153" s="1" t="s">
        <v>253</v>
      </c>
      <c r="H153" s="1" t="s">
        <v>381</v>
      </c>
      <c r="I153" s="1">
        <v>142.94999999999999</v>
      </c>
      <c r="J153" s="1" t="s">
        <v>259</v>
      </c>
      <c r="K153" s="1">
        <v>4</v>
      </c>
      <c r="L153" s="1" t="s">
        <v>259</v>
      </c>
      <c r="M153" s="1">
        <v>4</v>
      </c>
      <c r="N153" s="11"/>
    </row>
    <row r="154" spans="1:14" x14ac:dyDescent="0.3">
      <c r="A154" s="1">
        <v>199732</v>
      </c>
      <c r="B154" s="1" t="s">
        <v>216</v>
      </c>
      <c r="C154" s="1" t="s">
        <v>55</v>
      </c>
      <c r="D154" s="1" t="s">
        <v>33</v>
      </c>
      <c r="E154" s="1" t="s">
        <v>211</v>
      </c>
      <c r="F154" s="5" t="s">
        <v>302</v>
      </c>
      <c r="G154" s="1" t="s">
        <v>253</v>
      </c>
      <c r="H154" s="1" t="s">
        <v>381</v>
      </c>
      <c r="I154" s="1">
        <v>136.32</v>
      </c>
      <c r="J154" s="1"/>
      <c r="K154" s="1">
        <v>0</v>
      </c>
      <c r="L154" s="1"/>
      <c r="M154" s="1">
        <v>0</v>
      </c>
      <c r="N154" s="11"/>
    </row>
    <row r="155" spans="1:14" ht="20.399999999999999" x14ac:dyDescent="0.3">
      <c r="A155" s="1">
        <v>188155</v>
      </c>
      <c r="B155" s="1" t="s">
        <v>224</v>
      </c>
      <c r="C155" s="1" t="s">
        <v>20</v>
      </c>
      <c r="D155" s="1" t="s">
        <v>225</v>
      </c>
      <c r="E155" s="1" t="s">
        <v>211</v>
      </c>
      <c r="F155" s="5" t="s">
        <v>277</v>
      </c>
      <c r="G155" s="1" t="s">
        <v>253</v>
      </c>
      <c r="H155" s="1" t="s">
        <v>381</v>
      </c>
      <c r="I155" s="1">
        <v>133.21</v>
      </c>
      <c r="J155" s="1" t="s">
        <v>259</v>
      </c>
      <c r="K155" s="1">
        <v>4</v>
      </c>
      <c r="L155" s="1"/>
      <c r="M155" s="1">
        <v>0</v>
      </c>
      <c r="N155" s="11"/>
    </row>
    <row r="156" spans="1:14" ht="20.399999999999999" x14ac:dyDescent="0.3">
      <c r="A156" s="1">
        <v>205432</v>
      </c>
      <c r="B156" s="1" t="s">
        <v>219</v>
      </c>
      <c r="C156" s="1" t="s">
        <v>39</v>
      </c>
      <c r="D156" s="1" t="s">
        <v>37</v>
      </c>
      <c r="E156" s="1" t="s">
        <v>211</v>
      </c>
      <c r="F156" s="5" t="s">
        <v>291</v>
      </c>
      <c r="G156" s="1" t="s">
        <v>253</v>
      </c>
      <c r="H156" s="1" t="s">
        <v>381</v>
      </c>
      <c r="I156" s="1">
        <v>116.99</v>
      </c>
      <c r="J156" s="1"/>
      <c r="K156" s="1">
        <v>0</v>
      </c>
      <c r="L156" s="1"/>
      <c r="M156" s="1">
        <v>0</v>
      </c>
      <c r="N156" s="11"/>
    </row>
    <row r="157" spans="1:14" ht="20.399999999999999" x14ac:dyDescent="0.3">
      <c r="A157" s="1">
        <v>199731</v>
      </c>
      <c r="B157" s="1" t="s">
        <v>406</v>
      </c>
      <c r="C157" s="1" t="s">
        <v>347</v>
      </c>
      <c r="D157" s="1" t="s">
        <v>33</v>
      </c>
      <c r="E157" s="1" t="s">
        <v>211</v>
      </c>
      <c r="F157" s="5" t="s">
        <v>383</v>
      </c>
      <c r="G157" s="1" t="s">
        <v>382</v>
      </c>
      <c r="H157" s="1" t="s">
        <v>381</v>
      </c>
      <c r="I157" s="1">
        <v>109.01</v>
      </c>
      <c r="J157" s="1" t="s">
        <v>256</v>
      </c>
      <c r="K157" s="1">
        <v>4</v>
      </c>
      <c r="L157" s="1"/>
      <c r="M157" s="1">
        <v>0</v>
      </c>
      <c r="N157" s="11"/>
    </row>
    <row r="158" spans="1:14" ht="30.6" x14ac:dyDescent="0.3">
      <c r="A158" s="1">
        <v>225523</v>
      </c>
      <c r="B158" s="1" t="s">
        <v>227</v>
      </c>
      <c r="C158" s="1" t="s">
        <v>228</v>
      </c>
      <c r="D158" s="1" t="s">
        <v>229</v>
      </c>
      <c r="E158" s="1" t="s">
        <v>226</v>
      </c>
      <c r="F158" s="1" t="s">
        <v>34</v>
      </c>
      <c r="G158" s="1" t="s">
        <v>260</v>
      </c>
      <c r="H158" s="1" t="s">
        <v>380</v>
      </c>
      <c r="I158" s="1">
        <v>95.79</v>
      </c>
      <c r="J158" s="1" t="s">
        <v>259</v>
      </c>
      <c r="K158" s="1">
        <v>4</v>
      </c>
      <c r="L158" s="1" t="s">
        <v>259</v>
      </c>
      <c r="M158" s="1">
        <v>4</v>
      </c>
      <c r="N158" s="11"/>
    </row>
    <row r="159" spans="1:14" ht="20.399999999999999" x14ac:dyDescent="0.3">
      <c r="A159" s="1">
        <v>220126</v>
      </c>
      <c r="B159" s="1" t="s">
        <v>230</v>
      </c>
      <c r="C159" s="1" t="s">
        <v>74</v>
      </c>
      <c r="D159" s="1" t="s">
        <v>231</v>
      </c>
      <c r="E159" s="1" t="s">
        <v>226</v>
      </c>
      <c r="F159" s="5" t="s">
        <v>288</v>
      </c>
      <c r="G159" s="1" t="s">
        <v>253</v>
      </c>
      <c r="H159" s="1" t="s">
        <v>381</v>
      </c>
      <c r="I159" s="1">
        <v>149.97</v>
      </c>
      <c r="J159" s="1" t="s">
        <v>259</v>
      </c>
      <c r="K159" s="1">
        <v>4</v>
      </c>
      <c r="L159" s="1" t="s">
        <v>259</v>
      </c>
      <c r="M159" s="1">
        <v>4</v>
      </c>
      <c r="N159" s="11"/>
    </row>
    <row r="160" spans="1:14" x14ac:dyDescent="0.3">
      <c r="A160" s="1">
        <v>729428</v>
      </c>
      <c r="B160" s="6" t="s">
        <v>233</v>
      </c>
      <c r="C160" s="1" t="s">
        <v>61</v>
      </c>
      <c r="D160" s="1" t="s">
        <v>33</v>
      </c>
      <c r="E160" s="1" t="s">
        <v>232</v>
      </c>
      <c r="F160" s="1" t="s">
        <v>303</v>
      </c>
      <c r="G160" s="1" t="s">
        <v>254</v>
      </c>
      <c r="H160" s="1" t="s">
        <v>381</v>
      </c>
      <c r="I160" s="1">
        <v>27.13</v>
      </c>
      <c r="J160" s="1"/>
      <c r="K160" s="1">
        <v>0</v>
      </c>
      <c r="L160" s="1"/>
      <c r="M160" s="1">
        <v>0</v>
      </c>
      <c r="N160" s="11" t="s">
        <v>274</v>
      </c>
    </row>
    <row r="161" spans="1:14" x14ac:dyDescent="0.3">
      <c r="A161" s="1">
        <v>729429</v>
      </c>
      <c r="B161" s="6" t="s">
        <v>234</v>
      </c>
      <c r="C161" s="1" t="s">
        <v>84</v>
      </c>
      <c r="D161" s="1" t="s">
        <v>16</v>
      </c>
      <c r="E161" s="1" t="s">
        <v>232</v>
      </c>
      <c r="F161" s="1" t="s">
        <v>303</v>
      </c>
      <c r="G161" s="1" t="s">
        <v>254</v>
      </c>
      <c r="H161" s="1" t="s">
        <v>381</v>
      </c>
      <c r="I161" s="1">
        <v>23.32</v>
      </c>
      <c r="J161" s="1"/>
      <c r="K161" s="1">
        <v>0</v>
      </c>
      <c r="L161" s="1"/>
      <c r="M161" s="1">
        <v>0</v>
      </c>
      <c r="N161" s="11"/>
    </row>
    <row r="162" spans="1:14" ht="20.399999999999999" x14ac:dyDescent="0.3">
      <c r="A162" s="1">
        <v>704169</v>
      </c>
      <c r="B162" s="1" t="s">
        <v>236</v>
      </c>
      <c r="C162" s="1" t="s">
        <v>56</v>
      </c>
      <c r="D162" s="1" t="s">
        <v>18</v>
      </c>
      <c r="E162" s="1" t="s">
        <v>235</v>
      </c>
      <c r="F162" s="5" t="s">
        <v>287</v>
      </c>
      <c r="G162" s="1" t="s">
        <v>253</v>
      </c>
      <c r="H162" s="1" t="s">
        <v>381</v>
      </c>
      <c r="I162" s="1">
        <v>67.7</v>
      </c>
      <c r="J162" s="1" t="s">
        <v>255</v>
      </c>
      <c r="K162" s="1">
        <v>4</v>
      </c>
      <c r="L162" s="1"/>
      <c r="M162" s="1">
        <v>0</v>
      </c>
      <c r="N162" s="11"/>
    </row>
    <row r="163" spans="1:14" ht="20.399999999999999" x14ac:dyDescent="0.3">
      <c r="A163" s="1">
        <v>719989</v>
      </c>
      <c r="B163" s="1" t="s">
        <v>239</v>
      </c>
      <c r="C163" s="1" t="s">
        <v>82</v>
      </c>
      <c r="D163" s="1" t="s">
        <v>40</v>
      </c>
      <c r="E163" s="1" t="s">
        <v>237</v>
      </c>
      <c r="F163" s="5" t="s">
        <v>283</v>
      </c>
      <c r="G163" s="1" t="s">
        <v>253</v>
      </c>
      <c r="H163" s="1" t="s">
        <v>381</v>
      </c>
      <c r="I163" s="1">
        <v>34.479999999999997</v>
      </c>
      <c r="J163" s="1"/>
      <c r="K163" s="1">
        <v>0</v>
      </c>
      <c r="L163" s="1"/>
      <c r="M163" s="1">
        <v>0</v>
      </c>
      <c r="N163" s="11"/>
    </row>
    <row r="164" spans="1:14" x14ac:dyDescent="0.3">
      <c r="A164" s="1">
        <v>729493</v>
      </c>
      <c r="B164" s="6" t="s">
        <v>238</v>
      </c>
      <c r="C164" s="1" t="s">
        <v>74</v>
      </c>
      <c r="D164" s="1" t="s">
        <v>30</v>
      </c>
      <c r="E164" s="1" t="s">
        <v>237</v>
      </c>
      <c r="F164" s="1" t="s">
        <v>303</v>
      </c>
      <c r="G164" s="1" t="s">
        <v>254</v>
      </c>
      <c r="H164" s="1" t="s">
        <v>381</v>
      </c>
      <c r="I164" s="1">
        <v>23.99</v>
      </c>
      <c r="J164" s="1"/>
      <c r="K164" s="1">
        <v>0</v>
      </c>
      <c r="L164" s="1"/>
      <c r="M164" s="1">
        <v>0</v>
      </c>
      <c r="N164" s="11" t="s">
        <v>280</v>
      </c>
    </row>
    <row r="165" spans="1:14" ht="24" x14ac:dyDescent="0.3">
      <c r="A165" s="1">
        <v>729519</v>
      </c>
      <c r="B165" s="6" t="s">
        <v>241</v>
      </c>
      <c r="C165" s="1" t="s">
        <v>61</v>
      </c>
      <c r="D165" s="1" t="s">
        <v>80</v>
      </c>
      <c r="E165" s="1" t="s">
        <v>240</v>
      </c>
      <c r="F165" s="1" t="s">
        <v>303</v>
      </c>
      <c r="G165" s="1" t="s">
        <v>254</v>
      </c>
      <c r="H165" s="1" t="s">
        <v>381</v>
      </c>
      <c r="I165" s="1">
        <v>47.5</v>
      </c>
      <c r="J165" s="1"/>
      <c r="K165" s="1">
        <v>0</v>
      </c>
      <c r="L165" s="1"/>
      <c r="M165" s="1">
        <v>0</v>
      </c>
      <c r="N165" s="11" t="s">
        <v>286</v>
      </c>
    </row>
    <row r="166" spans="1:14" ht="20.399999999999999" x14ac:dyDescent="0.3">
      <c r="A166" s="1">
        <v>199629</v>
      </c>
      <c r="B166" s="1" t="s">
        <v>243</v>
      </c>
      <c r="C166" s="1" t="s">
        <v>244</v>
      </c>
      <c r="D166" s="1" t="s">
        <v>245</v>
      </c>
      <c r="E166" s="5" t="s">
        <v>242</v>
      </c>
      <c r="F166" s="5" t="s">
        <v>271</v>
      </c>
      <c r="G166" s="1" t="s">
        <v>253</v>
      </c>
      <c r="H166" s="1" t="s">
        <v>381</v>
      </c>
      <c r="I166" s="1">
        <v>156.72999999999999</v>
      </c>
      <c r="J166" s="1" t="s">
        <v>257</v>
      </c>
      <c r="K166" s="1">
        <v>4</v>
      </c>
      <c r="L166" s="1" t="s">
        <v>257</v>
      </c>
      <c r="M166" s="1">
        <v>4</v>
      </c>
      <c r="N166" s="11"/>
    </row>
    <row r="167" spans="1:14" ht="20.399999999999999" x14ac:dyDescent="0.3">
      <c r="A167" s="1">
        <v>720143</v>
      </c>
      <c r="B167" s="1" t="s">
        <v>371</v>
      </c>
      <c r="C167" s="1" t="s">
        <v>372</v>
      </c>
      <c r="D167" s="1" t="s">
        <v>33</v>
      </c>
      <c r="E167" s="1" t="s">
        <v>370</v>
      </c>
      <c r="F167" s="1" t="s">
        <v>303</v>
      </c>
      <c r="G167" s="1" t="s">
        <v>315</v>
      </c>
      <c r="H167" s="1" t="s">
        <v>381</v>
      </c>
      <c r="I167" s="1">
        <v>39.49</v>
      </c>
      <c r="J167" s="1"/>
      <c r="K167" s="1"/>
      <c r="L167" s="1"/>
      <c r="M167" s="1"/>
      <c r="N167" s="11" t="s">
        <v>280</v>
      </c>
    </row>
    <row r="168" spans="1:14" ht="24" x14ac:dyDescent="0.3">
      <c r="A168" s="1">
        <v>729567</v>
      </c>
      <c r="B168" s="6" t="s">
        <v>247</v>
      </c>
      <c r="C168" s="1" t="s">
        <v>248</v>
      </c>
      <c r="D168" s="1" t="s">
        <v>37</v>
      </c>
      <c r="E168" s="5" t="s">
        <v>246</v>
      </c>
      <c r="F168" s="1" t="s">
        <v>303</v>
      </c>
      <c r="G168" s="1" t="s">
        <v>263</v>
      </c>
      <c r="H168" s="1" t="s">
        <v>380</v>
      </c>
      <c r="I168" s="1">
        <v>33.090000000000003</v>
      </c>
      <c r="J168" s="1"/>
      <c r="K168" s="1">
        <v>0</v>
      </c>
      <c r="L168" s="1"/>
      <c r="M168" s="1">
        <v>0</v>
      </c>
      <c r="N168" s="11" t="s">
        <v>34</v>
      </c>
    </row>
    <row r="169" spans="1:14" ht="24" x14ac:dyDescent="0.3">
      <c r="A169" s="1">
        <v>729590</v>
      </c>
      <c r="B169" s="6" t="s">
        <v>250</v>
      </c>
      <c r="C169" s="1" t="s">
        <v>251</v>
      </c>
      <c r="D169" s="1" t="s">
        <v>25</v>
      </c>
      <c r="E169" s="5" t="s">
        <v>249</v>
      </c>
      <c r="F169" s="1" t="s">
        <v>303</v>
      </c>
      <c r="G169" s="1" t="s">
        <v>254</v>
      </c>
      <c r="H169" s="1" t="s">
        <v>381</v>
      </c>
      <c r="I169" s="1">
        <v>25.77</v>
      </c>
      <c r="J169" s="1"/>
      <c r="K169" s="1">
        <v>0</v>
      </c>
      <c r="L169" s="1"/>
      <c r="M169" s="1">
        <v>0</v>
      </c>
      <c r="N169" s="11" t="s">
        <v>398</v>
      </c>
    </row>
    <row r="170" spans="1:14" ht="24" x14ac:dyDescent="0.3">
      <c r="A170" s="1">
        <v>720186</v>
      </c>
      <c r="B170" s="1" t="s">
        <v>373</v>
      </c>
      <c r="C170" s="1" t="s">
        <v>321</v>
      </c>
      <c r="D170" s="1" t="s">
        <v>65</v>
      </c>
      <c r="E170" s="5" t="s">
        <v>249</v>
      </c>
      <c r="F170" s="1" t="s">
        <v>303</v>
      </c>
      <c r="G170" s="1" t="s">
        <v>315</v>
      </c>
      <c r="H170" s="1" t="s">
        <v>381</v>
      </c>
      <c r="I170" s="1">
        <f>26.85-6</f>
        <v>20.85</v>
      </c>
      <c r="J170" s="1" t="s">
        <v>259</v>
      </c>
      <c r="K170" s="1">
        <v>4</v>
      </c>
      <c r="L170" s="1"/>
      <c r="M170" s="1"/>
      <c r="N170" s="11" t="s">
        <v>398</v>
      </c>
    </row>
    <row r="172" spans="1:14" ht="18" x14ac:dyDescent="0.3">
      <c r="A172" s="7" t="s">
        <v>376</v>
      </c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7"/>
    </row>
    <row r="173" spans="1:14" ht="18" x14ac:dyDescent="0.3">
      <c r="A173" s="7" t="s">
        <v>377</v>
      </c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7"/>
    </row>
    <row r="174" spans="1:14" ht="18" x14ac:dyDescent="0.3">
      <c r="A174" s="7" t="s">
        <v>414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7"/>
    </row>
    <row r="175" spans="1:14" ht="75.599999999999994" x14ac:dyDescent="0.3">
      <c r="A175" s="2" t="s">
        <v>4</v>
      </c>
      <c r="B175" s="2" t="s">
        <v>1</v>
      </c>
      <c r="C175" s="2" t="s">
        <v>2</v>
      </c>
      <c r="D175" s="2" t="s">
        <v>3</v>
      </c>
      <c r="E175" s="2" t="s">
        <v>267</v>
      </c>
      <c r="F175" s="2" t="s">
        <v>5</v>
      </c>
      <c r="G175" s="2" t="s">
        <v>252</v>
      </c>
      <c r="H175" s="2" t="s">
        <v>379</v>
      </c>
      <c r="I175" s="2" t="s">
        <v>6</v>
      </c>
      <c r="J175" s="2" t="s">
        <v>7</v>
      </c>
      <c r="K175" s="2" t="s">
        <v>8</v>
      </c>
      <c r="L175" s="2" t="s">
        <v>9</v>
      </c>
      <c r="M175" s="2" t="s">
        <v>10</v>
      </c>
      <c r="N175" s="14" t="s">
        <v>413</v>
      </c>
    </row>
    <row r="176" spans="1:14" ht="24" x14ac:dyDescent="0.3">
      <c r="A176" s="1">
        <v>721543</v>
      </c>
      <c r="B176" s="1" t="s">
        <v>415</v>
      </c>
      <c r="C176" s="1" t="s">
        <v>74</v>
      </c>
      <c r="D176" s="1" t="s">
        <v>347</v>
      </c>
      <c r="E176" s="1" t="s">
        <v>26</v>
      </c>
      <c r="F176" s="1" t="s">
        <v>303</v>
      </c>
      <c r="G176" s="1" t="s">
        <v>416</v>
      </c>
      <c r="H176" s="1" t="s">
        <v>380</v>
      </c>
      <c r="I176" s="1">
        <v>24.84</v>
      </c>
      <c r="J176" s="1"/>
      <c r="K176" s="1"/>
      <c r="L176" s="1"/>
      <c r="M176" s="1"/>
      <c r="N176" s="11" t="s">
        <v>284</v>
      </c>
    </row>
    <row r="177" spans="1:14" ht="20.399999999999999" x14ac:dyDescent="0.3">
      <c r="A177" s="1">
        <v>706335</v>
      </c>
      <c r="B177" s="1" t="s">
        <v>395</v>
      </c>
      <c r="C177" s="1" t="s">
        <v>396</v>
      </c>
      <c r="D177" s="1" t="s">
        <v>88</v>
      </c>
      <c r="E177" s="1" t="s">
        <v>26</v>
      </c>
      <c r="F177" s="1" t="s">
        <v>417</v>
      </c>
      <c r="G177" s="1" t="s">
        <v>253</v>
      </c>
      <c r="H177" s="1" t="s">
        <v>381</v>
      </c>
      <c r="I177" s="1">
        <v>115.78</v>
      </c>
      <c r="J177" s="1" t="s">
        <v>256</v>
      </c>
      <c r="K177" s="1">
        <v>4</v>
      </c>
      <c r="L177" s="1" t="s">
        <v>256</v>
      </c>
      <c r="M177" s="1">
        <v>4</v>
      </c>
      <c r="N177" s="11" t="s">
        <v>274</v>
      </c>
    </row>
    <row r="178" spans="1:14" ht="20.399999999999999" x14ac:dyDescent="0.3">
      <c r="A178" s="1">
        <v>209615</v>
      </c>
      <c r="B178" s="1" t="s">
        <v>418</v>
      </c>
      <c r="C178" s="1" t="s">
        <v>50</v>
      </c>
      <c r="D178" s="1" t="s">
        <v>12</v>
      </c>
      <c r="E178" s="1" t="s">
        <v>26</v>
      </c>
      <c r="F178" s="1" t="s">
        <v>419</v>
      </c>
      <c r="G178" s="1" t="s">
        <v>253</v>
      </c>
      <c r="H178" s="1" t="s">
        <v>381</v>
      </c>
      <c r="I178" s="1">
        <v>91.58</v>
      </c>
      <c r="J178" s="1"/>
      <c r="K178" s="1"/>
      <c r="L178" s="1"/>
      <c r="M178" s="1"/>
      <c r="N178" s="11"/>
    </row>
    <row r="179" spans="1:14" ht="20.399999999999999" x14ac:dyDescent="0.3">
      <c r="A179" s="1">
        <v>706158</v>
      </c>
      <c r="B179" s="1" t="s">
        <v>420</v>
      </c>
      <c r="C179" s="1" t="s">
        <v>391</v>
      </c>
      <c r="D179" s="1" t="s">
        <v>40</v>
      </c>
      <c r="E179" s="1" t="s">
        <v>26</v>
      </c>
      <c r="F179" s="1" t="s">
        <v>287</v>
      </c>
      <c r="G179" s="1" t="s">
        <v>253</v>
      </c>
      <c r="H179" s="1" t="s">
        <v>381</v>
      </c>
      <c r="I179" s="1">
        <v>80.3</v>
      </c>
      <c r="J179" s="1" t="s">
        <v>259</v>
      </c>
      <c r="K179" s="1">
        <v>4</v>
      </c>
      <c r="L179" s="1"/>
      <c r="M179" s="1"/>
      <c r="N179" s="11"/>
    </row>
    <row r="180" spans="1:14" ht="24" x14ac:dyDescent="0.3">
      <c r="A180" s="1">
        <v>710741</v>
      </c>
      <c r="B180" s="1" t="s">
        <v>137</v>
      </c>
      <c r="C180" s="1" t="s">
        <v>48</v>
      </c>
      <c r="D180" s="1" t="s">
        <v>421</v>
      </c>
      <c r="E180" s="1" t="s">
        <v>26</v>
      </c>
      <c r="F180" s="1" t="s">
        <v>303</v>
      </c>
      <c r="G180" s="1" t="s">
        <v>315</v>
      </c>
      <c r="H180" s="1" t="s">
        <v>381</v>
      </c>
      <c r="I180" s="1">
        <f>82.9-10</f>
        <v>72.900000000000006</v>
      </c>
      <c r="J180" s="1" t="s">
        <v>259</v>
      </c>
      <c r="K180" s="1">
        <v>4</v>
      </c>
      <c r="L180" s="1" t="s">
        <v>259</v>
      </c>
      <c r="M180" s="1">
        <v>4</v>
      </c>
      <c r="N180" s="11" t="s">
        <v>457</v>
      </c>
    </row>
    <row r="181" spans="1:14" ht="20.399999999999999" x14ac:dyDescent="0.3">
      <c r="A181" s="1">
        <v>706260</v>
      </c>
      <c r="B181" s="1" t="s">
        <v>422</v>
      </c>
      <c r="C181" s="1" t="s">
        <v>72</v>
      </c>
      <c r="D181" s="1" t="s">
        <v>68</v>
      </c>
      <c r="E181" s="1" t="s">
        <v>26</v>
      </c>
      <c r="F181" s="1" t="s">
        <v>423</v>
      </c>
      <c r="G181" s="1" t="s">
        <v>253</v>
      </c>
      <c r="H181" s="1" t="s">
        <v>381</v>
      </c>
      <c r="I181" s="1">
        <v>70.89</v>
      </c>
      <c r="J181" s="1" t="s">
        <v>256</v>
      </c>
      <c r="K181" s="1">
        <v>4</v>
      </c>
      <c r="L181" s="1"/>
      <c r="M181" s="1"/>
      <c r="N181" s="11"/>
    </row>
    <row r="182" spans="1:14" ht="20.399999999999999" x14ac:dyDescent="0.3">
      <c r="A182" s="1">
        <v>706453</v>
      </c>
      <c r="B182" s="1" t="s">
        <v>393</v>
      </c>
      <c r="C182" s="1" t="s">
        <v>394</v>
      </c>
      <c r="D182" s="1" t="s">
        <v>16</v>
      </c>
      <c r="E182" s="1" t="s">
        <v>26</v>
      </c>
      <c r="F182" s="1" t="s">
        <v>402</v>
      </c>
      <c r="G182" s="1" t="s">
        <v>253</v>
      </c>
      <c r="H182" s="1" t="s">
        <v>381</v>
      </c>
      <c r="I182" s="1">
        <v>67.510000000000005</v>
      </c>
      <c r="J182" s="1" t="s">
        <v>256</v>
      </c>
      <c r="K182" s="1">
        <v>4</v>
      </c>
      <c r="L182" s="1" t="s">
        <v>256</v>
      </c>
      <c r="M182" s="1">
        <v>4</v>
      </c>
      <c r="N182" s="11"/>
    </row>
    <row r="183" spans="1:14" ht="20.399999999999999" x14ac:dyDescent="0.3">
      <c r="A183" s="1">
        <v>710608</v>
      </c>
      <c r="B183" s="1" t="s">
        <v>424</v>
      </c>
      <c r="C183" s="1" t="s">
        <v>74</v>
      </c>
      <c r="D183" s="1" t="s">
        <v>40</v>
      </c>
      <c r="E183" s="1" t="s">
        <v>26</v>
      </c>
      <c r="F183" s="1" t="s">
        <v>303</v>
      </c>
      <c r="G183" s="1" t="s">
        <v>315</v>
      </c>
      <c r="H183" s="1" t="s">
        <v>381</v>
      </c>
      <c r="I183" s="1">
        <v>52.15</v>
      </c>
      <c r="J183" s="1"/>
      <c r="K183" s="1"/>
      <c r="L183" s="1"/>
      <c r="M183" s="1"/>
      <c r="N183" s="11"/>
    </row>
    <row r="184" spans="1:14" ht="24" x14ac:dyDescent="0.3">
      <c r="A184" s="1">
        <v>709880</v>
      </c>
      <c r="B184" s="1" t="s">
        <v>425</v>
      </c>
      <c r="C184" s="1" t="s">
        <v>74</v>
      </c>
      <c r="D184" s="1" t="s">
        <v>12</v>
      </c>
      <c r="E184" s="1" t="s">
        <v>26</v>
      </c>
      <c r="F184" s="1" t="s">
        <v>303</v>
      </c>
      <c r="G184" s="1" t="s">
        <v>315</v>
      </c>
      <c r="H184" s="1" t="s">
        <v>381</v>
      </c>
      <c r="I184" s="1">
        <f>57.64-6</f>
        <v>51.64</v>
      </c>
      <c r="J184" s="1"/>
      <c r="K184" s="1"/>
      <c r="L184" s="1" t="s">
        <v>256</v>
      </c>
      <c r="M184" s="1">
        <v>4</v>
      </c>
      <c r="N184" s="11" t="s">
        <v>46</v>
      </c>
    </row>
    <row r="185" spans="1:14" x14ac:dyDescent="0.3">
      <c r="A185" s="1">
        <v>721577</v>
      </c>
      <c r="B185" s="1" t="s">
        <v>426</v>
      </c>
      <c r="C185" s="1" t="s">
        <v>48</v>
      </c>
      <c r="D185" s="1" t="s">
        <v>50</v>
      </c>
      <c r="E185" s="1" t="s">
        <v>26</v>
      </c>
      <c r="F185" s="1" t="s">
        <v>303</v>
      </c>
      <c r="G185" s="1" t="s">
        <v>254</v>
      </c>
      <c r="H185" s="1" t="s">
        <v>381</v>
      </c>
      <c r="I185" s="1">
        <v>36.68</v>
      </c>
      <c r="J185" s="1"/>
      <c r="K185" s="1"/>
      <c r="L185" s="1"/>
      <c r="M185" s="1"/>
      <c r="N185" s="11" t="s">
        <v>449</v>
      </c>
    </row>
    <row r="186" spans="1:14" x14ac:dyDescent="0.3">
      <c r="A186" s="1">
        <v>721569</v>
      </c>
      <c r="B186" s="1" t="s">
        <v>427</v>
      </c>
      <c r="C186" s="1" t="s">
        <v>408</v>
      </c>
      <c r="D186" s="1" t="s">
        <v>385</v>
      </c>
      <c r="E186" s="1" t="s">
        <v>26</v>
      </c>
      <c r="F186" s="1" t="s">
        <v>303</v>
      </c>
      <c r="G186" s="1" t="s">
        <v>254</v>
      </c>
      <c r="H186" s="1" t="s">
        <v>381</v>
      </c>
      <c r="I186" s="1">
        <v>35.9</v>
      </c>
      <c r="J186" s="1"/>
      <c r="K186" s="1"/>
      <c r="L186" s="1"/>
      <c r="M186" s="1"/>
      <c r="N186" s="11" t="s">
        <v>389</v>
      </c>
    </row>
    <row r="187" spans="1:14" ht="20.399999999999999" x14ac:dyDescent="0.3">
      <c r="A187" s="1">
        <v>706767</v>
      </c>
      <c r="B187" s="1" t="s">
        <v>399</v>
      </c>
      <c r="C187" s="1" t="s">
        <v>16</v>
      </c>
      <c r="D187" s="1" t="s">
        <v>39</v>
      </c>
      <c r="E187" s="1" t="s">
        <v>66</v>
      </c>
      <c r="F187" s="1" t="s">
        <v>417</v>
      </c>
      <c r="G187" s="1" t="s">
        <v>253</v>
      </c>
      <c r="H187" s="1" t="s">
        <v>381</v>
      </c>
      <c r="I187" s="1">
        <v>72.63</v>
      </c>
      <c r="J187" s="1" t="s">
        <v>256</v>
      </c>
      <c r="K187" s="1">
        <v>4</v>
      </c>
      <c r="L187" s="1"/>
      <c r="M187" s="1"/>
      <c r="N187" s="11"/>
    </row>
    <row r="188" spans="1:14" ht="20.399999999999999" x14ac:dyDescent="0.3">
      <c r="A188" s="1">
        <v>706775</v>
      </c>
      <c r="B188" s="1" t="s">
        <v>400</v>
      </c>
      <c r="C188" s="1" t="s">
        <v>401</v>
      </c>
      <c r="D188" s="1" t="s">
        <v>50</v>
      </c>
      <c r="E188" s="1" t="s">
        <v>66</v>
      </c>
      <c r="F188" s="1" t="s">
        <v>428</v>
      </c>
      <c r="G188" s="1" t="s">
        <v>253</v>
      </c>
      <c r="H188" s="1" t="s">
        <v>381</v>
      </c>
      <c r="I188" s="1">
        <v>54.45</v>
      </c>
      <c r="J188" s="1" t="s">
        <v>256</v>
      </c>
      <c r="K188" s="1">
        <v>4</v>
      </c>
      <c r="L188" s="1"/>
      <c r="M188" s="1"/>
      <c r="N188" s="11"/>
    </row>
    <row r="189" spans="1:14" ht="24" x14ac:dyDescent="0.3">
      <c r="A189" s="1">
        <v>711944</v>
      </c>
      <c r="B189" s="1" t="s">
        <v>429</v>
      </c>
      <c r="C189" s="1" t="s">
        <v>16</v>
      </c>
      <c r="D189" s="1" t="s">
        <v>25</v>
      </c>
      <c r="E189" s="1" t="s">
        <v>66</v>
      </c>
      <c r="F189" s="1" t="s">
        <v>303</v>
      </c>
      <c r="G189" s="1" t="s">
        <v>315</v>
      </c>
      <c r="H189" s="1" t="s">
        <v>381</v>
      </c>
      <c r="I189" s="1">
        <f>47.31-6</f>
        <v>41.31</v>
      </c>
      <c r="J189" s="1" t="s">
        <v>259</v>
      </c>
      <c r="K189" s="1">
        <v>4</v>
      </c>
      <c r="L189" s="1"/>
      <c r="M189" s="1"/>
      <c r="N189" s="11" t="s">
        <v>403</v>
      </c>
    </row>
    <row r="190" spans="1:14" ht="24" x14ac:dyDescent="0.3">
      <c r="A190" s="1">
        <v>711692</v>
      </c>
      <c r="B190" s="1" t="s">
        <v>430</v>
      </c>
      <c r="C190" s="1" t="s">
        <v>388</v>
      </c>
      <c r="D190" s="1" t="s">
        <v>25</v>
      </c>
      <c r="E190" s="1" t="s">
        <v>66</v>
      </c>
      <c r="F190" s="1" t="s">
        <v>303</v>
      </c>
      <c r="G190" s="1" t="s">
        <v>315</v>
      </c>
      <c r="H190" s="1" t="s">
        <v>381</v>
      </c>
      <c r="I190" s="1">
        <f>46.35-6</f>
        <v>40.35</v>
      </c>
      <c r="J190" s="1" t="s">
        <v>259</v>
      </c>
      <c r="K190" s="1">
        <v>4</v>
      </c>
      <c r="L190" s="1"/>
      <c r="M190" s="1"/>
      <c r="N190" s="11" t="s">
        <v>404</v>
      </c>
    </row>
    <row r="191" spans="1:14" ht="24" x14ac:dyDescent="0.3">
      <c r="A191" s="1">
        <v>711901</v>
      </c>
      <c r="B191" s="1" t="s">
        <v>137</v>
      </c>
      <c r="C191" s="1" t="s">
        <v>387</v>
      </c>
      <c r="D191" s="1" t="s">
        <v>33</v>
      </c>
      <c r="E191" s="1" t="s">
        <v>66</v>
      </c>
      <c r="F191" s="1" t="s">
        <v>303</v>
      </c>
      <c r="G191" s="1" t="s">
        <v>315</v>
      </c>
      <c r="H191" s="1" t="s">
        <v>381</v>
      </c>
      <c r="I191" s="1">
        <f>38.81-6</f>
        <v>32.81</v>
      </c>
      <c r="J191" s="1"/>
      <c r="K191" s="1"/>
      <c r="L191" s="1" t="s">
        <v>255</v>
      </c>
      <c r="M191" s="1">
        <v>4</v>
      </c>
      <c r="N191" s="11" t="s">
        <v>398</v>
      </c>
    </row>
    <row r="192" spans="1:14" ht="24" x14ac:dyDescent="0.3">
      <c r="A192" s="1">
        <v>721765</v>
      </c>
      <c r="B192" s="1" t="s">
        <v>431</v>
      </c>
      <c r="C192" s="1" t="s">
        <v>30</v>
      </c>
      <c r="D192" s="1" t="s">
        <v>25</v>
      </c>
      <c r="E192" s="1" t="s">
        <v>66</v>
      </c>
      <c r="F192" s="1" t="s">
        <v>303</v>
      </c>
      <c r="G192" s="1" t="s">
        <v>254</v>
      </c>
      <c r="H192" s="1" t="s">
        <v>381</v>
      </c>
      <c r="I192" s="1">
        <v>31.56</v>
      </c>
      <c r="J192" s="1" t="s">
        <v>259</v>
      </c>
      <c r="K192" s="1">
        <v>4</v>
      </c>
      <c r="L192" s="1" t="s">
        <v>259</v>
      </c>
      <c r="M192" s="1">
        <v>4</v>
      </c>
      <c r="N192" s="11" t="s">
        <v>392</v>
      </c>
    </row>
    <row r="193" spans="1:14" ht="24" x14ac:dyDescent="0.3">
      <c r="A193" s="1">
        <v>721776</v>
      </c>
      <c r="B193" s="1" t="s">
        <v>431</v>
      </c>
      <c r="C193" s="1" t="s">
        <v>117</v>
      </c>
      <c r="D193" s="1" t="s">
        <v>25</v>
      </c>
      <c r="E193" s="1" t="s">
        <v>66</v>
      </c>
      <c r="F193" s="1" t="s">
        <v>303</v>
      </c>
      <c r="G193" s="1" t="s">
        <v>254</v>
      </c>
      <c r="H193" s="1" t="s">
        <v>381</v>
      </c>
      <c r="I193" s="1">
        <v>24.32</v>
      </c>
      <c r="J193" s="1" t="s">
        <v>259</v>
      </c>
      <c r="K193" s="1">
        <v>4</v>
      </c>
      <c r="L193" s="1" t="s">
        <v>259</v>
      </c>
      <c r="M193" s="1">
        <v>4</v>
      </c>
      <c r="N193" s="11" t="s">
        <v>409</v>
      </c>
    </row>
    <row r="194" spans="1:14" x14ac:dyDescent="0.3">
      <c r="A194" s="1">
        <v>721770</v>
      </c>
      <c r="B194" s="1" t="s">
        <v>432</v>
      </c>
      <c r="C194" s="1" t="s">
        <v>191</v>
      </c>
      <c r="D194" s="1" t="s">
        <v>30</v>
      </c>
      <c r="E194" s="1" t="s">
        <v>66</v>
      </c>
      <c r="F194" s="1" t="s">
        <v>303</v>
      </c>
      <c r="G194" s="1" t="s">
        <v>254</v>
      </c>
      <c r="H194" s="1" t="s">
        <v>381</v>
      </c>
      <c r="I194" s="1">
        <v>21.32</v>
      </c>
      <c r="J194" s="1" t="s">
        <v>259</v>
      </c>
      <c r="K194" s="1">
        <v>4</v>
      </c>
      <c r="L194" s="1" t="s">
        <v>259</v>
      </c>
      <c r="M194" s="1">
        <v>4</v>
      </c>
      <c r="N194" s="11" t="s">
        <v>389</v>
      </c>
    </row>
    <row r="195" spans="1:14" ht="24" x14ac:dyDescent="0.3">
      <c r="A195" s="1">
        <v>721782</v>
      </c>
      <c r="B195" s="1" t="s">
        <v>433</v>
      </c>
      <c r="C195" s="1" t="s">
        <v>36</v>
      </c>
      <c r="D195" s="1" t="s">
        <v>16</v>
      </c>
      <c r="E195" s="1" t="s">
        <v>66</v>
      </c>
      <c r="F195" s="1" t="s">
        <v>303</v>
      </c>
      <c r="G195" s="1" t="s">
        <v>254</v>
      </c>
      <c r="H195" s="1" t="s">
        <v>381</v>
      </c>
      <c r="I195" s="1">
        <v>10.54</v>
      </c>
      <c r="J195" s="1"/>
      <c r="K195" s="1"/>
      <c r="L195" s="1"/>
      <c r="M195" s="1"/>
      <c r="N195" s="11" t="s">
        <v>397</v>
      </c>
    </row>
    <row r="196" spans="1:14" ht="24" x14ac:dyDescent="0.3">
      <c r="A196" s="1">
        <v>721898</v>
      </c>
      <c r="B196" s="1" t="s">
        <v>434</v>
      </c>
      <c r="C196" s="1" t="s">
        <v>36</v>
      </c>
      <c r="D196" s="1" t="s">
        <v>37</v>
      </c>
      <c r="E196" s="1" t="s">
        <v>105</v>
      </c>
      <c r="F196" s="1" t="s">
        <v>303</v>
      </c>
      <c r="G196" s="1" t="s">
        <v>254</v>
      </c>
      <c r="H196" s="1" t="s">
        <v>381</v>
      </c>
      <c r="I196" s="1">
        <v>45.71</v>
      </c>
      <c r="J196" s="1"/>
      <c r="K196" s="1"/>
      <c r="L196" s="1"/>
      <c r="M196" s="1"/>
      <c r="N196" s="11" t="s">
        <v>404</v>
      </c>
    </row>
    <row r="197" spans="1:14" x14ac:dyDescent="0.3">
      <c r="A197" s="1">
        <v>721928</v>
      </c>
      <c r="B197" s="1" t="s">
        <v>435</v>
      </c>
      <c r="C197" s="1" t="s">
        <v>384</v>
      </c>
      <c r="D197" s="1" t="s">
        <v>30</v>
      </c>
      <c r="E197" s="1" t="s">
        <v>113</v>
      </c>
      <c r="F197" s="1" t="s">
        <v>303</v>
      </c>
      <c r="G197" s="1" t="s">
        <v>254</v>
      </c>
      <c r="H197" s="1" t="s">
        <v>381</v>
      </c>
      <c r="I197" s="1">
        <v>27.68</v>
      </c>
      <c r="J197" s="1"/>
      <c r="K197" s="1"/>
      <c r="L197" s="1"/>
      <c r="M197" s="1"/>
      <c r="N197" s="11" t="s">
        <v>449</v>
      </c>
    </row>
    <row r="198" spans="1:14" ht="20.399999999999999" x14ac:dyDescent="0.3">
      <c r="A198" s="1">
        <v>208018</v>
      </c>
      <c r="B198" s="1" t="s">
        <v>436</v>
      </c>
      <c r="C198" s="1" t="s">
        <v>101</v>
      </c>
      <c r="D198" s="1" t="s">
        <v>68</v>
      </c>
      <c r="E198" s="1" t="s">
        <v>170</v>
      </c>
      <c r="F198" s="1" t="s">
        <v>303</v>
      </c>
      <c r="G198" s="1" t="s">
        <v>254</v>
      </c>
      <c r="H198" s="1" t="s">
        <v>381</v>
      </c>
      <c r="I198" s="1">
        <v>137.66</v>
      </c>
      <c r="J198" s="1" t="s">
        <v>255</v>
      </c>
      <c r="K198" s="1">
        <v>4</v>
      </c>
      <c r="L198" s="1" t="s">
        <v>256</v>
      </c>
      <c r="M198" s="1">
        <v>4</v>
      </c>
      <c r="N198" s="11" t="s">
        <v>402</v>
      </c>
    </row>
    <row r="199" spans="1:14" ht="20.399999999999999" x14ac:dyDescent="0.3">
      <c r="A199" s="1">
        <v>228194</v>
      </c>
      <c r="B199" s="1" t="s">
        <v>444</v>
      </c>
      <c r="C199" s="1" t="s">
        <v>16</v>
      </c>
      <c r="D199" s="13"/>
      <c r="E199" s="1" t="s">
        <v>170</v>
      </c>
      <c r="F199" s="13"/>
      <c r="G199" s="1" t="s">
        <v>315</v>
      </c>
      <c r="H199" s="1" t="s">
        <v>381</v>
      </c>
      <c r="I199" s="1">
        <v>135.16999999999999</v>
      </c>
      <c r="J199" s="13"/>
      <c r="K199" s="13"/>
      <c r="L199" s="13"/>
      <c r="M199" s="13"/>
      <c r="N199" s="11"/>
    </row>
    <row r="200" spans="1:14" ht="20.399999999999999" x14ac:dyDescent="0.3">
      <c r="A200" s="1">
        <v>708960</v>
      </c>
      <c r="B200" s="1" t="s">
        <v>405</v>
      </c>
      <c r="C200" s="1" t="s">
        <v>74</v>
      </c>
      <c r="D200" s="1" t="s">
        <v>18</v>
      </c>
      <c r="E200" s="1" t="s">
        <v>177</v>
      </c>
      <c r="F200" s="1" t="s">
        <v>417</v>
      </c>
      <c r="G200" s="1" t="s">
        <v>253</v>
      </c>
      <c r="H200" s="1" t="s">
        <v>381</v>
      </c>
      <c r="I200" s="1">
        <v>92.56</v>
      </c>
      <c r="J200" s="1" t="s">
        <v>256</v>
      </c>
      <c r="K200" s="1">
        <v>4</v>
      </c>
      <c r="L200" s="1" t="s">
        <v>256</v>
      </c>
      <c r="M200" s="1">
        <v>4</v>
      </c>
      <c r="N200" s="11"/>
    </row>
    <row r="201" spans="1:14" x14ac:dyDescent="0.3">
      <c r="A201" s="1">
        <v>721958</v>
      </c>
      <c r="B201" s="1" t="s">
        <v>437</v>
      </c>
      <c r="C201" s="1" t="s">
        <v>27</v>
      </c>
      <c r="D201" s="1" t="s">
        <v>193</v>
      </c>
      <c r="E201" s="1" t="s">
        <v>179</v>
      </c>
      <c r="F201" s="1" t="s">
        <v>303</v>
      </c>
      <c r="G201" s="1" t="s">
        <v>254</v>
      </c>
      <c r="H201" s="1" t="s">
        <v>381</v>
      </c>
      <c r="I201" s="1">
        <v>13.54</v>
      </c>
      <c r="J201" s="1"/>
      <c r="K201" s="1"/>
      <c r="L201" s="1"/>
      <c r="M201" s="1"/>
      <c r="N201" s="11" t="s">
        <v>449</v>
      </c>
    </row>
    <row r="202" spans="1:14" x14ac:dyDescent="0.3">
      <c r="A202" s="1">
        <v>721989</v>
      </c>
      <c r="B202" s="1" t="s">
        <v>438</v>
      </c>
      <c r="C202" s="1" t="s">
        <v>25</v>
      </c>
      <c r="D202" s="1" t="s">
        <v>40</v>
      </c>
      <c r="E202" s="1" t="s">
        <v>204</v>
      </c>
      <c r="F202" s="1" t="s">
        <v>303</v>
      </c>
      <c r="G202" s="1" t="s">
        <v>254</v>
      </c>
      <c r="H202" s="1" t="s">
        <v>381</v>
      </c>
      <c r="I202" s="1">
        <v>21.12</v>
      </c>
      <c r="J202" s="1" t="s">
        <v>259</v>
      </c>
      <c r="K202" s="1">
        <v>4</v>
      </c>
      <c r="L202" s="1" t="s">
        <v>259</v>
      </c>
      <c r="M202" s="1">
        <v>4</v>
      </c>
      <c r="N202" s="11" t="s">
        <v>449</v>
      </c>
    </row>
    <row r="203" spans="1:14" x14ac:dyDescent="0.3">
      <c r="A203" s="1">
        <v>709170</v>
      </c>
      <c r="B203" s="1" t="s">
        <v>407</v>
      </c>
      <c r="C203" s="1" t="s">
        <v>48</v>
      </c>
      <c r="D203" s="1" t="s">
        <v>12</v>
      </c>
      <c r="E203" s="1" t="s">
        <v>211</v>
      </c>
      <c r="F203" s="1" t="s">
        <v>303</v>
      </c>
      <c r="G203" s="1" t="s">
        <v>254</v>
      </c>
      <c r="H203" s="1" t="s">
        <v>381</v>
      </c>
      <c r="I203" s="1">
        <v>83.44</v>
      </c>
      <c r="J203" s="1"/>
      <c r="K203" s="1"/>
      <c r="L203" s="1"/>
      <c r="M203" s="1"/>
      <c r="N203" s="11" t="s">
        <v>402</v>
      </c>
    </row>
    <row r="204" spans="1:14" ht="20.399999999999999" x14ac:dyDescent="0.3">
      <c r="A204" s="1">
        <v>709182</v>
      </c>
      <c r="B204" s="1" t="s">
        <v>443</v>
      </c>
      <c r="C204" s="1" t="s">
        <v>90</v>
      </c>
      <c r="D204" s="1" t="s">
        <v>25</v>
      </c>
      <c r="E204" s="1" t="s">
        <v>211</v>
      </c>
      <c r="F204" s="1" t="s">
        <v>303</v>
      </c>
      <c r="G204" s="1" t="s">
        <v>315</v>
      </c>
      <c r="H204" s="1" t="s">
        <v>381</v>
      </c>
      <c r="I204" s="1">
        <v>47.94</v>
      </c>
      <c r="J204" s="13"/>
      <c r="K204" s="13"/>
      <c r="L204" s="13"/>
      <c r="M204" s="13"/>
      <c r="N204" s="11"/>
    </row>
    <row r="205" spans="1:14" ht="20.399999999999999" x14ac:dyDescent="0.3">
      <c r="A205" s="1">
        <v>709298</v>
      </c>
      <c r="B205" s="1" t="s">
        <v>439</v>
      </c>
      <c r="C205" s="1" t="s">
        <v>440</v>
      </c>
      <c r="D205" s="1" t="s">
        <v>441</v>
      </c>
      <c r="E205" s="1" t="s">
        <v>242</v>
      </c>
      <c r="F205" s="1" t="s">
        <v>303</v>
      </c>
      <c r="G205" s="1" t="s">
        <v>315</v>
      </c>
      <c r="H205" s="1" t="s">
        <v>381</v>
      </c>
      <c r="I205" s="1">
        <f>67.48-6</f>
        <v>61.480000000000004</v>
      </c>
      <c r="J205" s="1" t="s">
        <v>259</v>
      </c>
      <c r="K205" s="1">
        <v>4</v>
      </c>
      <c r="L205" s="1"/>
      <c r="M205" s="1"/>
      <c r="N205" s="11" t="s">
        <v>402</v>
      </c>
    </row>
    <row r="206" spans="1:14" ht="24" x14ac:dyDescent="0.3">
      <c r="A206" s="1">
        <v>720152</v>
      </c>
      <c r="B206" s="1" t="s">
        <v>445</v>
      </c>
      <c r="C206" s="1" t="s">
        <v>74</v>
      </c>
      <c r="D206" s="13"/>
      <c r="E206" s="1" t="s">
        <v>442</v>
      </c>
      <c r="F206" s="13"/>
      <c r="G206" s="1" t="s">
        <v>315</v>
      </c>
      <c r="H206" s="1" t="s">
        <v>381</v>
      </c>
      <c r="I206" s="1">
        <v>98.31</v>
      </c>
      <c r="J206" s="13"/>
      <c r="K206" s="13"/>
      <c r="L206" s="13"/>
      <c r="M206" s="13"/>
      <c r="N206" s="11" t="s">
        <v>412</v>
      </c>
    </row>
    <row r="207" spans="1:14" ht="20.399999999999999" x14ac:dyDescent="0.3">
      <c r="A207" s="1">
        <v>709352</v>
      </c>
      <c r="B207" s="1" t="s">
        <v>410</v>
      </c>
      <c r="C207" s="1" t="s">
        <v>411</v>
      </c>
      <c r="D207" s="1" t="s">
        <v>16</v>
      </c>
      <c r="E207" s="1" t="s">
        <v>442</v>
      </c>
      <c r="F207" s="1" t="s">
        <v>402</v>
      </c>
      <c r="G207" s="1" t="s">
        <v>253</v>
      </c>
      <c r="H207" s="1" t="s">
        <v>381</v>
      </c>
      <c r="I207" s="1">
        <v>41.67</v>
      </c>
      <c r="J207" s="1" t="s">
        <v>259</v>
      </c>
      <c r="K207" s="1">
        <v>4</v>
      </c>
      <c r="L207" s="1" t="s">
        <v>259</v>
      </c>
      <c r="M207" s="1">
        <v>4</v>
      </c>
      <c r="N207" s="11"/>
    </row>
  </sheetData>
  <autoFilter ref="A4:N170" xr:uid="{00000000-0001-0000-0000-000000000000}"/>
  <sortState xmlns:xlrd2="http://schemas.microsoft.com/office/spreadsheetml/2017/richdata2" ref="A176:N207">
    <sortCondition ref="E176:E207"/>
    <sortCondition ref="H176:H207"/>
    <sortCondition descending="1" ref="I176:I207"/>
  </sortState>
  <phoneticPr fontId="4" type="noConversion"/>
  <pageMargins left="0.36" right="0.25" top="0.3" bottom="0.28999999999999998" header="0.59055118110236227" footer="0.59055118110236227"/>
  <pageSetup paperSize="8" scale="9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ΔΕ_ΒΕΛΤ_ΟΡ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2023-06-21T05:32:08Z</cp:lastPrinted>
  <dcterms:created xsi:type="dcterms:W3CDTF">2022-11-10T10:14:49Z</dcterms:created>
  <dcterms:modified xsi:type="dcterms:W3CDTF">2023-06-21T11:45:39Z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